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tabRatio="822" firstSheet="5" activeTab="9"/>
  </bookViews>
  <sheets>
    <sheet name="прил-е 21" sheetId="1" r:id="rId1"/>
    <sheet name="прил-е 22" sheetId="2" r:id="rId2"/>
    <sheet name="прил-е 17" sheetId="3" r:id="rId3"/>
    <sheet name="прил-е 18" sheetId="4" r:id="rId4"/>
    <sheet name="Норматив распределения прил-е 1" sheetId="5" r:id="rId5"/>
    <sheet name="доходы 2015" sheetId="6" r:id="rId6"/>
    <sheet name="доходы 2016-2017" sheetId="7" r:id="rId7"/>
    <sheet name="расходы 2015" sheetId="8" r:id="rId8"/>
    <sheet name="расходы 2016-2017" sheetId="9" r:id="rId9"/>
    <sheet name="Ведомственная на 2015" sheetId="10" r:id="rId10"/>
    <sheet name="Ведомственная на 2016-2017" sheetId="11" r:id="rId11"/>
    <sheet name="прил-е 2" sheetId="12" r:id="rId12"/>
    <sheet name="прил-е 3" sheetId="13" r:id="rId13"/>
    <sheet name="прил-е 4" sheetId="14" r:id="rId14"/>
    <sheet name="прил-е 19" sheetId="15" r:id="rId15"/>
    <sheet name="прил-е 20" sheetId="16" r:id="rId16"/>
    <sheet name="прил-е 15" sheetId="17" r:id="rId17"/>
    <sheet name="прил-е 16" sheetId="18" r:id="rId18"/>
    <sheet name="прил-е 13" sheetId="19" r:id="rId19"/>
    <sheet name="Распределение дор.фонда 11" sheetId="20" r:id="rId20"/>
    <sheet name="Распред.дор.фонда 2016-2017 12" sheetId="21" r:id="rId21"/>
    <sheet name="прил-е 14" sheetId="22" r:id="rId22"/>
    <sheet name="Лист1" sheetId="23" r:id="rId23"/>
  </sheets>
  <externalReferences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<sst xmlns="http://schemas.openxmlformats.org/spreadsheetml/2006/main" count="2060" uniqueCount="563">
  <si>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</si>
  <si>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</si>
  <si>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</si>
  <si>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</si>
  <si>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</si>
  <si>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</si>
  <si>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</si>
  <si>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</si>
  <si>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</si>
  <si>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</si>
  <si>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</si>
  <si>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</si>
  <si>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</si>
  <si>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</si>
  <si>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</si>
  <si>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</si>
  <si>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</si>
  <si>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</si>
  <si>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</si>
  <si>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</si>
  <si>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</si>
  <si>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</si>
  <si>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</si>
  <si>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</si>
  <si>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доходы от оказания платных услуг (работ) получателями средств бюджетов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</si>
  <si>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</si>
  <si>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от 18.12.2014 года № 59</t>
  </si>
  <si>
    <t>Трансферты, передаваемые из бюджета Пермского края в бюджет Краснослудского сельского поселения на выполнение отдельных государственных полномочий на 2016-2017 годы</t>
  </si>
  <si>
    <t>Погашение бюджетом Краснослудского сельского поселения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</si>
  <si>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бюджетом Краснослудского сельского поселенияв валюте Российской Федерации</t>
  </si>
  <si>
    <t>Погашение бюджетом Краснослудского сельского поселения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</si>
  <si>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Краснослудского сельского поселения</t>
  </si>
  <si>
    <t>Уменьшение прочих остатков денежных средств бюджета Краснослудского сельского поселения</t>
  </si>
  <si>
    <t>Источники финансирования дефицита бюджета Краснослудского сельского поселения на 2016-2017 годы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</si>
  <si>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Краснослудского сельского поселения на 2015 год</t>
  </si>
  <si>
    <t>Муниципальная программа Краснослудского сельского поселения "Культура Краснослудского сельского поселения"</t>
  </si>
  <si>
    <t>Муниципальная программа Краснослудского сельского поселения "Развитие физической культуры и спорта на территории Краснослудского"</t>
  </si>
  <si>
    <t>Участие сборных команд, спортсменов Краснослудского сельского поселения в физкультурно-массовых мероприятиях и спортивных соревнованиях районного уровня</t>
  </si>
  <si>
    <t>Муниципальная программа Краснослудского сельского поселения "Инфраструктура Краснослудского сельского поселения"</t>
  </si>
  <si>
    <t>Муниципальная программа Краснослудского сельского поселения "Управление земельными ресурсами и имуществом Краснослудского поселения"</t>
  </si>
  <si>
    <t>Содержание и обслуживание муниципального имущества Краснослудского сельского поселения</t>
  </si>
  <si>
    <t>Проведение технической инвентаризации объектов недвижимости, находящихся в собственности Краснослудского сельского поселения</t>
  </si>
  <si>
    <t>Муниципальная программа Краснослудского сельского поселения "Обеспечение безопасности жизнедеятельности населения Краснослудского сельского поселения"</t>
  </si>
  <si>
    <t>Муниципальная программа Краснослудского сельского поселения "Совершенствование системы муниципального управления Краснослудского сельского поселения"</t>
  </si>
  <si>
    <t>Средства на уплату членских взносов в Совет муниципальных образований Пермского края</t>
  </si>
  <si>
    <t>Муниципальная программа Краснослудского сельского поселения "Управление муниципальными финансами Краснослудского сельского поселения"</t>
  </si>
  <si>
    <t>Исполнение обязательств по реструктурированной задолженности Краснослудского сельского поселения</t>
  </si>
  <si>
    <t>Обеспечение деятельности органов местного самоуправления Краснослудского сельского поселения</t>
  </si>
  <si>
    <t>Обеспечение деятельности органов местного самоуправления Краснослудского сельского поселения на исполнение государственных полномочий</t>
  </si>
  <si>
    <t>Мероприятия, осуществляемые органами местного самоуправления Краснослудского сельского поселения, в рамках непрограммных направлений расходов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</si>
  <si>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Краснослудского сельского поселения на 2016-2017 годы</t>
  </si>
  <si>
    <t>681</t>
  </si>
  <si>
    <t>МКУ "Совет депутатов Краснослудского сельского поселения"</t>
  </si>
  <si>
    <t>680</t>
  </si>
  <si>
    <t>МКУ "Администрация Краснослудского сельского поселения"</t>
  </si>
  <si>
    <t>Муниципальная программа Краснослудского сельского поселения "Обеспечение безопасности жизнидеятельности населения Краснослудского сельского поселения"</t>
  </si>
  <si>
    <t>Муниципальная программа Краснослудского сельского поселения "Управление земельными ресурсами и имуществом Краснослудского сельского поселения"</t>
  </si>
  <si>
    <t>Муниципальная программа Краснослудского сельского поселения "Развитие физической культуры и спорта на территории Краснослудского сельского поселения"</t>
  </si>
  <si>
    <t>Главные администраторы доходов бюджета Краснослудского сельского поселения на 2015 год</t>
  </si>
  <si>
    <t>Муниципальное казенное учреждение "Администрация Краснослудского сельского поселения"                                                                                                          ИНН 5914020538 КПП 591401001</t>
  </si>
  <si>
    <t>680 2 02 04056 10 0000 151</t>
  </si>
  <si>
    <t>680 1 08 04020 01 1000 110</t>
  </si>
  <si>
    <t>680 1 08 04020 01 4000 110</t>
  </si>
  <si>
    <t>680 1 11 05025 10 0000 120</t>
  </si>
  <si>
    <t>680 1 11 05035 10 0000 120</t>
  </si>
  <si>
    <t>680 1 11 09035 10 0000 120</t>
  </si>
  <si>
    <t>680 1 11 09045 10 0000 120</t>
  </si>
  <si>
    <t>680 1 13 02995 10 0000 130</t>
  </si>
  <si>
    <t>680 1 14 02052 10 0000 410</t>
  </si>
  <si>
    <t>680 1 14 02052 10 0000 440</t>
  </si>
  <si>
    <t>680 1 14 02053 10 0000 410</t>
  </si>
  <si>
    <t>680 1 14 02053 10 0000 440</t>
  </si>
  <si>
    <t>680 1 14 06025 10 0000 430</t>
  </si>
  <si>
    <t>680 1 16 23051 10 0000 140</t>
  </si>
  <si>
    <t>680 1 16 23052 10 0000 140</t>
  </si>
  <si>
    <t>680 1 16 90050 10 0000 140</t>
  </si>
  <si>
    <t>680 1 17 01050 10 0000 180</t>
  </si>
  <si>
    <t>680 1 17 05050 10 0000 180</t>
  </si>
  <si>
    <t>680 2 02 01001 10 0000 151</t>
  </si>
  <si>
    <t>680 2 02 02077 10 0000 151</t>
  </si>
  <si>
    <t>680 2 02 02088 10 0001 151</t>
  </si>
  <si>
    <t>680 2 02 02088 10 0002 151</t>
  </si>
  <si>
    <t>680 2 02 02089 10 0001 151</t>
  </si>
  <si>
    <t>6802 02 02089 10 0002 151</t>
  </si>
  <si>
    <t>680 2 02 02999 10 0000 151</t>
  </si>
  <si>
    <t>680 2 02 03015 10 0000 151</t>
  </si>
  <si>
    <t>680 2 02 03024 10 0000 151</t>
  </si>
  <si>
    <t>680 2 02 03999 10 0000 151</t>
  </si>
  <si>
    <t>680 2 02 04014 10 0000 151</t>
  </si>
  <si>
    <t>680 2 02 04999 10 0000 151</t>
  </si>
  <si>
    <t>680 2 07 05030 10 0000 180</t>
  </si>
  <si>
    <t>680 2 08 05000 10 0000 180</t>
  </si>
  <si>
    <t>680 2 18 05010 10 0000 151</t>
  </si>
  <si>
    <t>680 2 18 05010 10 0000 180</t>
  </si>
  <si>
    <t>680 2 19 05000 10 0000 151</t>
  </si>
  <si>
    <t>Главные администраторы источников финансирования дефицита бюджета Краснослудского сельского поселения на 2015 год</t>
  </si>
  <si>
    <t>Наименование главных администраторов  источников внутреннего финансирования дефицита бюджета Краснослудского сельского поселения</t>
  </si>
  <si>
    <t>Получение кредитов от других бюджетов бюджетной системы Российской Федерации бюджетом Краснослудского сельского поселения в валюте Российской Федерации</t>
  </si>
  <si>
    <t>Увеличение прочих остатков денежных средств бюджетом Краснослудского сельского поселения</t>
  </si>
  <si>
    <t>Уменьшение прочих остатков денежных средств бюджетом Краснослудского сельского поселения</t>
  </si>
  <si>
    <t>680 01 02 00 00 10 0000 710</t>
  </si>
  <si>
    <t>680 01 02 00 00 10 0000 810</t>
  </si>
  <si>
    <t>680 01 03 01 00 10 0000 710</t>
  </si>
  <si>
    <t>680 01 03 01 00 10 0000 810</t>
  </si>
  <si>
    <t>680 01 05 02 01 10 0000 510</t>
  </si>
  <si>
    <t>680 01 05 02 01 10 0000 610</t>
  </si>
  <si>
    <t>Муниципальное казенное учреждение "Совет депутатов Краснослудского сельского поселения"</t>
  </si>
  <si>
    <t>Муниципальное казенное учреждение "Администрация Краснослудского сельского поселения"</t>
  </si>
  <si>
    <t>Краснослудского сельского поселения на 2015 год</t>
  </si>
  <si>
    <t>Долговые обязательства Краснослудского сельского поселения</t>
  </si>
  <si>
    <t>Договоры и соглашения о получении Краснослудским сельским поселением бюджетных ссуд и бюджетных кредитов от бюджетов других уровней бюджетной системы РФ</t>
  </si>
  <si>
    <t>Краснослудского сельского поселения на 2016-2017 годы</t>
  </si>
  <si>
    <t>Трансферты, передаваемые из бюджета Пермского края в бюджет Краснослудского сельского поселения на выполнение отдельных государственных полномочий на 2015 год</t>
  </si>
  <si>
    <t xml:space="preserve"> Межбюджетные трансферты передаваемые из бюджета Краснослудского сельского поселения Добрянскому муниципальному району на выполнение переданных полномочий поселения в 2015 году</t>
  </si>
  <si>
    <t>Распределение средств дорожного фонда
Краснослудского сельского поселения на 2015 год</t>
  </si>
  <si>
    <t>Распределение средств дорожного фонда
Краснослудского сельского поселения на 2016-2017 годы</t>
  </si>
  <si>
    <t xml:space="preserve"> Межбюджетные трансферты передаваемые из бюджета Краснослудского сельского поселения  Добрянскому муниципальному району на выполнение переданных полномочий поселения на 2016-2017 годы</t>
  </si>
  <si>
    <t>400</t>
  </si>
  <si>
    <t>Капитальные вложения в объекты недвижимого имущества государственной (муниципальной) собственности</t>
  </si>
  <si>
    <t>Выполнение проектно-изыскательских работ по объекту: «Распределительные сети газопроводов д. Залесная и д. Кулигино»</t>
  </si>
  <si>
    <t>Строительство распределительных сети газопроводов п/ст. Пальники Краснослудского сельского поселения Добрянского муниципального района Пермского края</t>
  </si>
  <si>
    <t>03 0 2012</t>
  </si>
  <si>
    <t>Мероприятия по благоустройству детских площадок</t>
  </si>
  <si>
    <t>Ремонт сетей водоснабжения (артезианских скважин, водонапорных башен и сетей водоснабжения в границах поселения) Краснослудского сельского поселения в рамках приоритетного регионального проекта «Первичные меры пожарной безопасности и благоустройство территории»</t>
  </si>
  <si>
    <t>03 0 2013</t>
  </si>
  <si>
    <t>03 0 2014</t>
  </si>
  <si>
    <t>Средства на расходы, связанные с оплатой привлеченных специалистов</t>
  </si>
  <si>
    <t>Бюджетные инвестиции</t>
  </si>
  <si>
    <t>410</t>
  </si>
  <si>
    <t>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</si>
  <si>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</si>
  <si>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2 02 04056 10 0000 151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</si>
  <si>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</si>
  <si>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03 0 2015</t>
  </si>
  <si>
    <t>Мероприятия по обслуживанию распределительных сети газопроводов п/ст. Пальники Краснослудского сельского поселения Добрянского муниципального района Пермского края</t>
  </si>
  <si>
    <t>Предоставление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</si>
  <si>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Сумма, тыс.рублей</t>
  </si>
  <si>
    <t>Кредиты кредитных организаций в валюте Российской Федерации</t>
  </si>
  <si>
    <t>тыс.рублей</t>
  </si>
  <si>
    <t>задолженность на начало финансового года</t>
  </si>
  <si>
    <t>привлечение средств в финансовом году</t>
  </si>
  <si>
    <t>погашение основной суммы задолженности в финансовом году</t>
  </si>
  <si>
    <t>задолженность на 01.01.2015</t>
  </si>
  <si>
    <t>задолженность на 01.01.2016</t>
  </si>
  <si>
    <t>-</t>
  </si>
  <si>
    <t>2.</t>
  </si>
  <si>
    <t>3.</t>
  </si>
  <si>
    <t>4.</t>
  </si>
  <si>
    <t>Сумма расходов, тыс.руб.</t>
  </si>
  <si>
    <t>Приложение 15</t>
  </si>
  <si>
    <t>Приложение 16</t>
  </si>
  <si>
    <t>Субсидии</t>
  </si>
  <si>
    <t>000 1 16 23051 10 0000 140</t>
  </si>
  <si>
    <t>Субвенции</t>
  </si>
  <si>
    <t>Итого:</t>
  </si>
  <si>
    <t>Приложение 19</t>
  </si>
  <si>
    <t>(тыс.руб.)</t>
  </si>
  <si>
    <t>Муниципальные гарантии</t>
  </si>
  <si>
    <t>Цели гарантирования</t>
  </si>
  <si>
    <t>Х</t>
  </si>
  <si>
    <t>2.1.</t>
  </si>
  <si>
    <t>2.2.</t>
  </si>
  <si>
    <t>2.3.</t>
  </si>
  <si>
    <t>2.4.</t>
  </si>
  <si>
    <t>Объем бюджетных ассигнований, предусмотреный на исполнение гарантий по возможным гарантийным случаям</t>
  </si>
  <si>
    <t>Право регрессного требования</t>
  </si>
  <si>
    <t>по состоянию на 01.01.2009</t>
  </si>
  <si>
    <t>Приложение 20</t>
  </si>
  <si>
    <t>Приложение 21</t>
  </si>
  <si>
    <t>Приложение 22</t>
  </si>
  <si>
    <t>по состоянию на 01.01.2016</t>
  </si>
  <si>
    <t xml:space="preserve">Сумма, 
тыс. рублей
</t>
  </si>
  <si>
    <t>тыс. рублей</t>
  </si>
  <si>
    <t>1 05 00000 00 0000 000</t>
  </si>
  <si>
    <t>НАЛОГИ НА СОВОКУПНЫЙ ДОХОД</t>
  </si>
  <si>
    <t>1 05 02000 02 0000 110</t>
  </si>
  <si>
    <t>1 05 02010 02 0000 110</t>
  </si>
  <si>
    <t>1 06 00000 00 0000 000</t>
  </si>
  <si>
    <t>НАЛОГИ НА ИМУЩЕСТВО</t>
  </si>
  <si>
    <t>1 06 01000 00 0000 110</t>
  </si>
  <si>
    <t>1 06 01030 10 0000 110</t>
  </si>
  <si>
    <t>1 06 04000 02 0000 110</t>
  </si>
  <si>
    <t>к решению Совета депутатов</t>
  </si>
  <si>
    <t>1 06 04012 02 0000 110</t>
  </si>
  <si>
    <t>1 06 06000 00 0000 110</t>
  </si>
  <si>
    <t>1 08 00000 00 0000 000</t>
  </si>
  <si>
    <t>1 08 04000 01 0000 110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</si>
  <si>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</si>
  <si>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</si>
  <si>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</si>
  <si>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</si>
  <si>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</si>
  <si>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</si>
  <si>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</si>
  <si>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</si>
  <si>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1 11 05030 00 0000 120</t>
  </si>
  <si>
    <t>1 11 05035 10 0000 120</t>
  </si>
  <si>
    <t>Межбюджетные трансферты, передаваемые в бюджет муниципального района для осуществления полномочий по кассовому обслуживанию муниципальных учреждений поселения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</si>
  <si>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</si>
  <si>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</si>
  <si>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</si>
  <si>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</si>
  <si>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</si>
  <si>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</si>
  <si>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 xml:space="preserve">2 00 00000 00 0000 000 </t>
  </si>
  <si>
    <t>2 02 00000 00 0000 000</t>
  </si>
  <si>
    <t>01 00 00 00 00 0000 000</t>
  </si>
  <si>
    <t>ИСТОЧНИКИ ВНУТРЕННЕГО ФИНАНСИРОВАНИЯ ДЕФИЦИТА БЮДЖЕТА</t>
  </si>
  <si>
    <t>ГОСУДАРСТВЕННАЯ ПОШЛИНА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</si>
  <si>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</si>
  <si>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</si>
  <si>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</si>
  <si>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</si>
  <si>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2 02 02000 00 0000 151</t>
  </si>
  <si>
    <t>2 02 02999 00 0000 151</t>
  </si>
  <si>
    <t>Прочие субсидии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</si>
  <si>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</si>
  <si>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</si>
  <si>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</si>
  <si>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2 02 03015 10 0000 151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</si>
  <si>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</si>
  <si>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</si>
  <si>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2 02 04000 00 0000 151</t>
  </si>
  <si>
    <t>2 02 04999 00 0000 151</t>
  </si>
  <si>
    <t>Прочие межбюджетные трансферты, передаваемые бюджетам</t>
  </si>
  <si>
    <t>ВСЕГО ДОХОДОВ</t>
  </si>
  <si>
    <t>Приложение 2</t>
  </si>
  <si>
    <t>Раздел, подраздел</t>
  </si>
  <si>
    <t>Целевая статья расходов</t>
  </si>
  <si>
    <t>Вид расходов</t>
  </si>
  <si>
    <t xml:space="preserve">Объем бюджетных ассигнований </t>
  </si>
  <si>
    <t>Иные бюджетные ассигнования</t>
  </si>
  <si>
    <t>Уплата налогов, сборов и иных платежей</t>
  </si>
  <si>
    <t>Межбюджетные трансферты, передаваемые в бюджет муниципального района на осуществление полномочий в области финансового (финансово-бюджетного) надзора</t>
  </si>
  <si>
    <t>Резервные средства</t>
  </si>
  <si>
    <t>Уплата налога на имущество организаций и земельного налога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</si>
  <si>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</si>
  <si>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Межбюджетные трансферты </t>
  </si>
  <si>
    <t xml:space="preserve">Межбюджетные трансферты передаваемые в бюджет муниципального района на обеспечение содержания Единой дежурно-диспетчерской службы </t>
  </si>
  <si>
    <t>200</t>
  </si>
  <si>
    <t>240</t>
  </si>
  <si>
    <t>УСЛОВНО УТВЕРЖДЕННЫЕ РАСХОДЫ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</si>
  <si>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</si>
  <si>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</si>
  <si>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</si>
  <si>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</si>
  <si>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</si>
  <si>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Субсидии бюджетам бюджетной системы Российской Федерации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</si>
  <si>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</si>
  <si>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</si>
  <si>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КУЛЬТУРА, КИНЕМАТОГРАФИЯ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</si>
  <si>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</si>
  <si>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</si>
  <si>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</si>
  <si>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</si>
  <si>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</si>
  <si>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</si>
  <si>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</si>
  <si>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Проведение мероприятий, посвещенных календарным и юбилейным датам</t>
  </si>
  <si>
    <t>Проведение мероприятий, направленных на формирование имиджа профессии (профессиональные праздники, конкурсы)</t>
  </si>
  <si>
    <t>Проведение межпоселенческих мероприятий в сфере культуры и досуга</t>
  </si>
  <si>
    <t>Проведение новогодних мероприятий</t>
  </si>
  <si>
    <t>Организация и проведение физкультурно-массовых мероприятий, спортивных соревнований, мероприятий</t>
  </si>
  <si>
    <t>Содержание автомобильных дорог и инженерных сооружений на них в границах поселения</t>
  </si>
  <si>
    <t>Ремонт автомобильных дорог и инженерных сооружений на них в границах поселения</t>
  </si>
  <si>
    <t>Установка дорожных знаков на автомобильных дорогах в границах поселения</t>
  </si>
  <si>
    <t>Мероприятия по содержанию сетей наружного освещения в границах поселения (ремонт сетей)</t>
  </si>
  <si>
    <t>Мероприятия по осуществлению водоснабжения населения (обслуживание артезианских скважин, водонапорных башен и сетей водоснабжения в границах поселения)</t>
  </si>
  <si>
    <t>Мероприятия по озеленению территории поселения</t>
  </si>
  <si>
    <t>Мероприятия по благоустройству поселения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</si>
  <si>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 (КБ)</t>
  </si>
  <si>
    <t>Изготовление схем размещения земельных участков, подготовка межевого плана земельных участков, межевание земельных участков, постановка на кадастровый учет с целью продажи</t>
  </si>
  <si>
    <t>Осуществление оценки объектов муниципальной собственности, земельных участков, вовлекаемых в оборот, реализуемых через торги</t>
  </si>
  <si>
    <t>Мероприятия по защите населения и территории от чрезвычайных ситуаций</t>
  </si>
  <si>
    <t>Мероприятия по безопасности населения на водных объектах</t>
  </si>
  <si>
    <t xml:space="preserve">Развитие информационно-коммуникационных систем </t>
  </si>
  <si>
    <t>Приобретение лицензий на программное обеспечение</t>
  </si>
  <si>
    <t>Мероприятия по повышению квалификации муниципальных служащих</t>
  </si>
  <si>
    <t>Прием и обслуживание официальных делегаций и отдельных лиц, организаций, проведением и участием в мероприятиях</t>
  </si>
  <si>
    <t>Управление Резервным фондом администрации</t>
  </si>
  <si>
    <t>Непрограммные направления деятельности</t>
  </si>
  <si>
    <t>Обеспечение выполнения функций органами местного  самоуправления</t>
  </si>
  <si>
    <t>Составление протоколов об административных  правонарушениях</t>
  </si>
  <si>
    <t>100</t>
  </si>
  <si>
    <t>Информирование населения через средства массовой  информации,  рекламные и PR агентства, публикации нормативных  актов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</si>
  <si>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</si>
  <si>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</si>
  <si>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</si>
  <si>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</si>
  <si>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</si>
  <si>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01 03 01 00 10 0000 710</t>
  </si>
  <si>
    <t>01 03 01 00 10 0000 810</t>
  </si>
  <si>
    <t>Межбюджетные трансферты, передаваемые в бюджет муниципального района на осуществление полномочий в области  градостроительной деятельности</t>
  </si>
  <si>
    <t>Оплата уличного освещения в границах населенных пунктов поселения</t>
  </si>
  <si>
    <t>ВСЕГО</t>
  </si>
  <si>
    <t>Приложение 3</t>
  </si>
  <si>
    <t>Приложение 4</t>
  </si>
  <si>
    <t>тыс.руб.</t>
  </si>
  <si>
    <t>Налог на доходы физических лиц</t>
  </si>
  <si>
    <t>Земельный налог</t>
  </si>
  <si>
    <t>БЕЗВОЗМЕЗДНЫЕ ПОСТУПЛЕНИЯ</t>
  </si>
  <si>
    <t>Наименование расходов</t>
  </si>
  <si>
    <t>Глава поселения</t>
  </si>
  <si>
    <t>Депутаты представительного органа поселения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</si>
  <si>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</si>
  <si>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</si>
  <si>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</si>
  <si>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</si>
  <si>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Коммунальное хозяйство</t>
  </si>
  <si>
    <t>Благоустройство</t>
  </si>
  <si>
    <t>Культура</t>
  </si>
  <si>
    <t>Межбюджетные трансферты</t>
  </si>
  <si>
    <t>Иные межбюджетные трансферты</t>
  </si>
  <si>
    <t>ИТОГО</t>
  </si>
  <si>
    <t>Транспортный налог</t>
  </si>
  <si>
    <t>Транспортный налог с физических лиц</t>
  </si>
  <si>
    <t>Единый налог на вмененный доход для отдельных видов деятельности</t>
  </si>
  <si>
    <t>Код главного администратора</t>
  </si>
  <si>
    <t>Код классификации доходов</t>
  </si>
  <si>
    <t>2 02 01001 10 0000 151</t>
  </si>
  <si>
    <t>2 02 02999 10 0000 151</t>
  </si>
  <si>
    <t>2 02 03024 10 0000 151</t>
  </si>
  <si>
    <t>2 02 04999 10 0000 151</t>
  </si>
  <si>
    <t>Прочие межбюджетные трансферты, передаваемые бюджетам поселений</t>
  </si>
  <si>
    <t>Код классификации источников финансирования дефицита</t>
  </si>
  <si>
    <t>01 02 00 00 10 0000 710</t>
  </si>
  <si>
    <t>01 02 00 00 10 0000 810</t>
  </si>
  <si>
    <t>01 03 00 00 10 2100 710</t>
  </si>
  <si>
    <t>01 05 02 01 10 0000 510</t>
  </si>
  <si>
    <t>01 05 02 01 10 0000 610</t>
  </si>
  <si>
    <t>Код главы</t>
  </si>
  <si>
    <t>Наименование получателя</t>
  </si>
  <si>
    <t>№ п/п</t>
  </si>
  <si>
    <t>1.</t>
  </si>
  <si>
    <t>Наименование передаваемого полномочия</t>
  </si>
  <si>
    <t>Сумма, тыс.руб.</t>
  </si>
  <si>
    <t>ПРОГРАММА</t>
  </si>
  <si>
    <t xml:space="preserve">муниципальных внутренних заимствований </t>
  </si>
  <si>
    <t>Кредитные соглашения и договоры</t>
  </si>
  <si>
    <t>0,0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</si>
  <si>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</si>
  <si>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</si>
  <si>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</si>
  <si>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по обеспечению первичных мер пожарной безопасности в границах населенных пунктов поселения</t>
  </si>
  <si>
    <t>Составление протоколов об административных правонарушениях</t>
  </si>
  <si>
    <t>государственного управления, относящихся к доходам бюджет) на 2016-2017 годы</t>
  </si>
  <si>
    <t>на 2015 год</t>
  </si>
  <si>
    <t>Наименование главного администратора доходов</t>
  </si>
  <si>
    <t>Код классификации  источников внутреннего финансирования дефицита</t>
  </si>
  <si>
    <t>Главные распорядители средств бюджета</t>
  </si>
  <si>
    <t>Наименование муниципальной программы, направления расходов</t>
  </si>
  <si>
    <r>
      <t xml:space="preserve"> </t>
    </r>
    <r>
      <rPr>
        <sz val="12"/>
        <rFont val="Times New Roman"/>
        <family val="1"/>
      </rPr>
      <t>Сумма, тыс. рублей</t>
    </r>
  </si>
  <si>
    <t>1.1.</t>
  </si>
  <si>
    <t>1.2.</t>
  </si>
  <si>
    <t>1.3.</t>
  </si>
  <si>
    <t>1.4.</t>
  </si>
  <si>
    <t>Строительство и реконструкция, в т.ч. проектирование муниципальных автомобильных дорог общего пользования местного значения дорог, мостов и других дорожных объектов и искусственных сооружений на них</t>
  </si>
  <si>
    <t>Выполнение работ по капитальному ремонту автомобильных дорог общего пользования местного значения дорог, мостов и других дорожных объектов и искусственных сооружений на них</t>
  </si>
  <si>
    <t>Выполнение работ по текущему ремонту автомобильных дорог общего пользования местного значения дорог, мостов и других дорожных объектов и искусственных сооружений на них</t>
  </si>
  <si>
    <t>Выполнение работ по содержанию автомобильных дорог общего пользования местного значения дорог, мостов и других дорожных объектов и искусственных сооружений на них</t>
  </si>
  <si>
    <t>2017 год</t>
  </si>
  <si>
    <t>по состоянию на 01.01.2017</t>
  </si>
  <si>
    <t>(группам, подгруппам, статьям видов доходов, статьям классификации операций сектора</t>
  </si>
  <si>
    <t>Межбюджетные трансферты, передаваемые в бюджет муниципального района для осуществления части полномочий в области земельного контроля за использованием земель, в границах сельских поселений</t>
  </si>
  <si>
    <t>государственного управления, относящихся к доходам бюджета) на 2015 год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</si>
  <si>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</si>
  <si>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</si>
  <si>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</si>
  <si>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1 03 02000 01 0000 110</t>
  </si>
  <si>
    <t>1 03 02250 01 0000 110</t>
  </si>
  <si>
    <t>1 03 02260 01 0000 110</t>
  </si>
  <si>
    <t>1 03 02230 01 0000 110</t>
  </si>
  <si>
    <t>1 03 02240 01 0000 110</t>
  </si>
  <si>
    <t>Мероприятия по организации и содержанию мест захоронения</t>
  </si>
  <si>
    <t>Мероприятия по организации сбора, вывоза бытовых отходов</t>
  </si>
  <si>
    <t>Ведомственная структура расходов  бюджета</t>
  </si>
  <si>
    <t>Приложение 1</t>
  </si>
  <si>
    <t>Код бюджетной классификации Российской Федерации</t>
  </si>
  <si>
    <t>Наименование кода поступлений в бюджет, группы, подгруппы, статьи, кода экономической классификации доходов</t>
  </si>
  <si>
    <t>000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</si>
  <si>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</si>
  <si>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</si>
  <si>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</si>
  <si>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</si>
  <si>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</si>
  <si>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1 01 02010 01 0000 110</t>
  </si>
  <si>
    <t>1 01 02020 01 0000 110</t>
  </si>
  <si>
    <t>1 01 02030 01 0000 110</t>
  </si>
  <si>
    <t>Вед</t>
  </si>
  <si>
    <t>Приложение 5</t>
  </si>
  <si>
    <t>0100</t>
  </si>
  <si>
    <t>0102</t>
  </si>
  <si>
    <t>0103</t>
  </si>
  <si>
    <t>0104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</si>
  <si>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</si>
  <si>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</si>
  <si>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</si>
  <si>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</si>
  <si>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</si>
  <si>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</si>
  <si>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</si>
  <si>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</si>
  <si>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</si>
  <si>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0502</t>
  </si>
  <si>
    <t>0503</t>
  </si>
  <si>
    <t>0800</t>
  </si>
  <si>
    <t>0801</t>
  </si>
  <si>
    <t>Приложение 6</t>
  </si>
  <si>
    <t>0111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</si>
  <si>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</si>
  <si>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</si>
  <si>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</si>
  <si>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</si>
  <si>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</si>
  <si>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12</t>
  </si>
  <si>
    <t>Приложение 13</t>
  </si>
  <si>
    <t>Приложение 14</t>
  </si>
  <si>
    <t>НОРМАТИВЫ</t>
  </si>
  <si>
    <t>Наименование показателя</t>
  </si>
  <si>
    <t>Код по БК</t>
  </si>
  <si>
    <t>Норматив (процент) распределения в бюджет, %</t>
  </si>
  <si>
    <t>000 1 13 01995 10 0000 130</t>
  </si>
  <si>
    <t>000 1 13 02995 10 0000 130</t>
  </si>
  <si>
    <t>000 1 17 01050 10 0000 180</t>
  </si>
  <si>
    <t>2016 год</t>
  </si>
  <si>
    <t>000 1 17 02020 10 0000 180</t>
  </si>
  <si>
    <t>000 1 17 05050 10 0000 180</t>
  </si>
  <si>
    <t>Код администратора</t>
  </si>
  <si>
    <t>Утверждено</t>
  </si>
  <si>
    <t>1 06 04011 02 0000 110</t>
  </si>
  <si>
    <t>Транспортный налог с организаций</t>
  </si>
  <si>
    <t>Предоставление субсидий органам местного самоуправления на реализацию инвестиционных и приоритетных региональных проектов на условиях софинансирования</t>
  </si>
  <si>
    <t>Осуществление первичного воинского учета на территориях, где отсутствуют военные комиссариаты</t>
  </si>
  <si>
    <t>Межбюджетные трансферты, передаваемые в бюджет муниципального района из бюджетов поселений участвующих в реализации подпрограммы "Обеспечение жильем молодых семей" ФЦП "Жилище" на 2011-2015 годы.</t>
  </si>
  <si>
    <t>800</t>
  </si>
  <si>
    <t>850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</si>
  <si>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</si>
  <si>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</si>
  <si>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</si>
  <si>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</si>
  <si>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на 2016 - 2017 годы</t>
  </si>
  <si>
    <t>Ведомственная структура расходов бюджета</t>
  </si>
  <si>
    <t>01 0 0000</t>
  </si>
  <si>
    <t>01 0 2001</t>
  </si>
  <si>
    <t>01 0 2002</t>
  </si>
  <si>
    <t>01 0 2003</t>
  </si>
  <si>
    <t>01 0 2004</t>
  </si>
  <si>
    <t>02 0 0000</t>
  </si>
  <si>
    <t>02 0 2001</t>
  </si>
  <si>
    <t>02 0 2002</t>
  </si>
  <si>
    <t>03 0 0000</t>
  </si>
  <si>
    <t>03 0 2001</t>
  </si>
  <si>
    <t>03 0 2002</t>
  </si>
  <si>
    <t>03 0 2003</t>
  </si>
  <si>
    <t>03 0 2004</t>
  </si>
  <si>
    <t>03 0 2005</t>
  </si>
  <si>
    <t>03 0 2006</t>
  </si>
  <si>
    <t>03 0 2007</t>
  </si>
  <si>
    <t>03 0 2008</t>
  </si>
  <si>
    <t>03 0 2009</t>
  </si>
  <si>
    <t>03 0 2010</t>
  </si>
  <si>
    <t>03 0 2011</t>
  </si>
  <si>
    <t>03 0 6201</t>
  </si>
  <si>
    <t>04 0 0000</t>
  </si>
  <si>
    <t>04 0 2001</t>
  </si>
  <si>
    <t>04 0 2002</t>
  </si>
  <si>
    <t xml:space="preserve"> </t>
  </si>
  <si>
    <t>04 0 2003</t>
  </si>
  <si>
    <t>04 0 2004</t>
  </si>
  <si>
    <t>04 0 2005</t>
  </si>
  <si>
    <t>05 0 0000</t>
  </si>
  <si>
    <t>05 0 2001</t>
  </si>
  <si>
    <t>05 0 2002</t>
  </si>
  <si>
    <t>05 0 2003</t>
  </si>
  <si>
    <t>06 0 0000</t>
  </si>
  <si>
    <t>06 0 2001</t>
  </si>
  <si>
    <t>06 0 2002</t>
  </si>
  <si>
    <t>06 0 2003</t>
  </si>
  <si>
    <t>06 0 2004</t>
  </si>
  <si>
    <t>06 0 2005</t>
  </si>
  <si>
    <t>06 0 2006</t>
  </si>
  <si>
    <t>06 0 2007</t>
  </si>
  <si>
    <t>07 0 0000</t>
  </si>
  <si>
    <t>07 0 2001</t>
  </si>
  <si>
    <t>07 0 2002</t>
  </si>
  <si>
    <t>90 0 0000</t>
  </si>
  <si>
    <t>91 0 0000</t>
  </si>
  <si>
    <t>91 0 0001</t>
  </si>
  <si>
    <t>91 0 0002</t>
  </si>
  <si>
    <t>91 0 0003</t>
  </si>
  <si>
    <t>92 0 0000</t>
  </si>
  <si>
    <t>92 0 6322</t>
  </si>
  <si>
    <t>92 0 5118</t>
  </si>
  <si>
    <t>93 0 0000</t>
  </si>
  <si>
    <t>Висимского сельского поселения на 2015 год</t>
  </si>
  <si>
    <t>Приложение 17</t>
  </si>
  <si>
    <t>Приложение 18</t>
  </si>
  <si>
    <t>привлечение средств в 2015 году</t>
  </si>
  <si>
    <t>погашение основной суммы задолженности в 2015 году</t>
  </si>
  <si>
    <t>задолженность на 01.01.2017</t>
  </si>
  <si>
    <t>по состоянию на 01.01.2018</t>
  </si>
  <si>
    <t>на 2015 год и на плановый период 2016-2017 годов</t>
  </si>
  <si>
    <t>распределения доходов в бюджет</t>
  </si>
  <si>
    <t>Проведение мероприятий, посвященных календарным и юбилейным датам</t>
  </si>
  <si>
    <t>Доходы бюджета Краснослудского сельского поселения по кодам поступлений в бюджет</t>
  </si>
  <si>
    <t>Краснослудского сельского поселения</t>
  </si>
  <si>
    <t>Распределение доходов бюджета Краснослудского сельского поселения по кодам поступлений в бюджет</t>
  </si>
  <si>
    <t xml:space="preserve">Краснослудского сельского поселения по отдельным видам доходов </t>
  </si>
  <si>
    <t>Программа муниципальных гарантий Краснослудского сельского поселения на 2015 год</t>
  </si>
  <si>
    <t>Программа муниципальных гарантий Краснослудского сельского поселения на 2016-2017 годы</t>
  </si>
  <si>
    <t>Источники финансирования дефицита бюджета Краснослудского сельского поселения на 2015 год</t>
  </si>
  <si>
    <t>Наименование администратора источников финансирования дефицита бюджета Краснослудского сельского поселения</t>
  </si>
  <si>
    <t>Остаток задолженности по предоставленным муниципальным гарантиям Краснослудского сельского поселения в прошлые годы</t>
  </si>
  <si>
    <t xml:space="preserve">Предоставление муниципальных гарантий Краснослудского сельского поселения в очередном финансовом году </t>
  </si>
  <si>
    <t>Возникновение обязательств в очередном финансовом году в соответствии с договорами о предоставлении муниципальных гарантий Краснослудского сельского поселения</t>
  </si>
  <si>
    <t>Исполнение принципалами обязательств в очередном финансовом году в соответствии с договорами о предоставлении муниципальных гарантий Краснослудского сельского поселения</t>
  </si>
  <si>
    <t>Объем муниципального долга Краснослудского сельского поселения в соответствии с договорами о предоставлении муниципальных гарантий Краснослудского сельского поселения</t>
  </si>
  <si>
    <t>Предоставление муниципальных гарантий Краснослудского сельского поселения в очередном финансовом году</t>
  </si>
  <si>
    <t>Получение кредитов от кредитных организаций бюджетом Краснослудского сельского поселения в валюте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</si>
  <si>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</si>
  <si>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</si>
  <si>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</si>
  <si>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</si>
  <si>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</si>
  <si>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</si>
  <si>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</si>
  <si>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1 06 06030 03 0000 110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</si>
  <si>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</si>
  <si>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</si>
  <si>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</si>
  <si>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</si>
  <si>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</si>
  <si>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</si>
  <si>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</si>
  <si>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</si>
  <si>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</si>
  <si>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</si>
  <si>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</si>
  <si>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</si>
  <si>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 (Краевые средства)</t>
  </si>
  <si>
    <t>Дотации бюджетам сельских поселений на выравнивание бюджетной обеспеченности (Средства района)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</si>
  <si>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</si>
  <si>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</si>
  <si>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(составление протоколов)</t>
  </si>
  <si>
    <t>Субвенции бюджетам сельских поселений на выполнение передаваемых полномочий субъектов Российской Федерации (льготно-коммунальные ЖКУ)</t>
  </si>
  <si>
    <t>93 0 0028</t>
  </si>
  <si>
    <t>Средства на эвакуацию тел невостребованных умерших (погибших) граждан</t>
  </si>
  <si>
    <t>Мероприятия, осуществляемые органами местного самоуправления Перемского сельского поселения, в рамках непрограммных направлений расходов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</si>
  <si>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</si>
  <si>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</si>
  <si>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</si>
  <si>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</si>
  <si>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</si>
  <si>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</si>
  <si>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680 1 16 33050 10 0000 140</t>
  </si>
  <si>
    <t>05 0 8370</t>
  </si>
  <si>
    <t>07 0 8371</t>
  </si>
  <si>
    <t>07 0 8372</t>
  </si>
  <si>
    <t>93 0 8373</t>
  </si>
  <si>
    <t>1000</t>
  </si>
  <si>
    <t>1003</t>
  </si>
  <si>
    <t>СОЦИАЛЬНАЯ ПОЛИТИКА</t>
  </si>
  <si>
    <t>Социальное обеспечение населения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</si>
</sst>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Arial Cyr"/>
      <family val="0"/>
    </font>
    <font>
      <b/>
      <i/>
      <sz val="13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2" fillId="30" borderId="0">
      <alignment/>
      <protection/>
    </xf>
    <xf numFmtId="0" fontId="18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49" fontId="5" fillId="0" borderId="10" xfId="0" applyNumberFormat="1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justify" vertical="center" wrapText="1" shrinkToFit="1"/>
    </xf>
    <xf numFmtId="0" fontId="0" fillId="0" borderId="0" xfId="0" applyAlignment="1">
      <alignment horizontal="justify" vertical="center"/>
    </xf>
    <xf numFmtId="49" fontId="4" fillId="0" borderId="10" xfId="0" applyNumberFormat="1" applyFont="1" applyBorder="1" applyAlignment="1">
      <alignment horizontal="justify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 shrinkToFit="1"/>
    </xf>
    <xf numFmtId="0" fontId="0" fillId="0" borderId="0" xfId="0" applyAlignment="1">
      <alignment horizontal="justify" vertical="center" wrapText="1" shrinkToFit="1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34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wrapText="1" shrinkToFit="1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 shrinkToFit="1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wrapText="1" shrinkToFit="1"/>
    </xf>
    <xf numFmtId="169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/>
    </xf>
    <xf numFmtId="49" fontId="13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/>
    </xf>
    <xf numFmtId="49" fontId="11" fillId="35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 shrinkToFi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ill="1" applyBorder="1" applyAlignment="1">
      <alignment/>
    </xf>
    <xf numFmtId="49" fontId="5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8" fillId="0" borderId="10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5" fillId="35" borderId="10" xfId="0" applyFont="1" applyFill="1" applyBorder="1" applyAlignment="1">
      <alignment vertical="center" wrapText="1" shrinkToFit="1"/>
    </xf>
    <xf numFmtId="0" fontId="4" fillId="35" borderId="10" xfId="0" applyFont="1" applyFill="1" applyBorder="1" applyAlignment="1">
      <alignment vertical="center" wrapText="1" shrinkToFit="1"/>
    </xf>
    <xf numFmtId="0" fontId="7" fillId="35" borderId="10" xfId="0" applyFont="1" applyFill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right"/>
    </xf>
    <xf numFmtId="169" fontId="4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left" vertical="center" wrapText="1" shrinkToFit="1"/>
    </xf>
    <xf numFmtId="3" fontId="4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horizontal="left" vertical="top" wrapText="1" shrinkToFit="1"/>
    </xf>
    <xf numFmtId="3" fontId="4" fillId="0" borderId="0" xfId="0" applyNumberFormat="1" applyFont="1" applyAlignment="1">
      <alignment horizontal="center" vertical="top" wrapText="1" shrinkToFit="1"/>
    </xf>
    <xf numFmtId="169" fontId="4" fillId="0" borderId="10" xfId="0" applyNumberFormat="1" applyFont="1" applyBorder="1" applyAlignment="1">
      <alignment horizontal="center" vertical="top" wrapText="1"/>
    </xf>
    <xf numFmtId="169" fontId="4" fillId="0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2" fillId="0" borderId="0" xfId="0" applyFont="1" applyAlignment="1">
      <alignment vertical="center" wrapText="1"/>
    </xf>
    <xf numFmtId="0" fontId="4" fillId="0" borderId="12" xfId="0" applyFont="1" applyBorder="1" applyAlignment="1">
      <alignment horizontal="left" vertical="center" wrapText="1" shrinkToFit="1"/>
    </xf>
    <xf numFmtId="164" fontId="4" fillId="0" borderId="10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wrapText="1" shrinkToFit="1"/>
    </xf>
    <xf numFmtId="0" fontId="6" fillId="0" borderId="10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8" fillId="0" borderId="11" xfId="0" applyFont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justify" vertical="center" wrapText="1" shrinkToFit="1"/>
    </xf>
    <xf numFmtId="0" fontId="5" fillId="0" borderId="17" xfId="0" applyFont="1" applyBorder="1" applyAlignment="1">
      <alignment horizontal="justify" vertical="center" wrapText="1" shrinkToFi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justify" wrapText="1"/>
    </xf>
    <xf numFmtId="0" fontId="4" fillId="0" borderId="0" xfId="0" applyFont="1" applyAlignment="1">
      <alignment horizontal="justify" vertical="center"/>
    </xf>
    <xf numFmtId="0" fontId="4" fillId="35" borderId="10" xfId="0" applyFont="1" applyFill="1" applyBorder="1" applyAlignment="1">
      <alignment horizontal="left" vertical="center" wrapText="1"/>
    </xf>
    <xf numFmtId="0" fontId="4" fillId="35" borderId="15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justify" vertical="top" wrapText="1"/>
    </xf>
    <xf numFmtId="4" fontId="6" fillId="0" borderId="18" xfId="0" applyNumberFormat="1" applyFont="1" applyBorder="1" applyAlignment="1">
      <alignment horizontal="center" vertical="top" wrapText="1"/>
    </xf>
    <xf numFmtId="4" fontId="6" fillId="0" borderId="21" xfId="0" applyNumberFormat="1" applyFont="1" applyBorder="1" applyAlignment="1">
      <alignment horizontal="center" vertical="top" wrapText="1"/>
    </xf>
    <xf numFmtId="0" fontId="21" fillId="0" borderId="18" xfId="0" applyFont="1" applyBorder="1" applyAlignment="1">
      <alignment horizontal="justify" vertical="top" wrapText="1"/>
    </xf>
    <xf numFmtId="0" fontId="21" fillId="0" borderId="20" xfId="0" applyFont="1" applyBorder="1" applyAlignment="1">
      <alignment horizontal="justify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" fontId="6" fillId="0" borderId="19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35" borderId="0" xfId="0" applyFill="1" applyAlignment="1">
      <alignment/>
    </xf>
    <xf numFmtId="0" fontId="4" fillId="0" borderId="0" xfId="0" applyFont="1" applyAlignment="1">
      <alignment horizontal="left" wrapText="1" shrinkToFit="1"/>
    </xf>
    <xf numFmtId="0" fontId="7" fillId="0" borderId="0" xfId="0" applyFont="1" applyAlignment="1">
      <alignment wrapText="1" shrinkToFit="1"/>
    </xf>
    <xf numFmtId="0" fontId="8" fillId="0" borderId="0" xfId="0" applyFont="1" applyAlignment="1">
      <alignment horizontal="left" wrapText="1" shrinkToFit="1"/>
    </xf>
    <xf numFmtId="49" fontId="7" fillId="0" borderId="10" xfId="0" applyNumberFormat="1" applyFont="1" applyFill="1" applyBorder="1" applyAlignment="1">
      <alignment horizontal="center" vertical="center"/>
    </xf>
    <xf numFmtId="169" fontId="7" fillId="34" borderId="10" xfId="0" applyNumberFormat="1" applyFont="1" applyFill="1" applyBorder="1" applyAlignment="1">
      <alignment horizontal="right" vertical="center"/>
    </xf>
    <xf numFmtId="169" fontId="5" fillId="0" borderId="10" xfId="0" applyNumberFormat="1" applyFont="1" applyBorder="1" applyAlignment="1">
      <alignment horizontal="right" vertical="center"/>
    </xf>
    <xf numFmtId="169" fontId="5" fillId="34" borderId="10" xfId="0" applyNumberFormat="1" applyFont="1" applyFill="1" applyBorder="1" applyAlignment="1">
      <alignment horizontal="right" vertical="center"/>
    </xf>
    <xf numFmtId="169" fontId="8" fillId="0" borderId="10" xfId="0" applyNumberFormat="1" applyFont="1" applyBorder="1" applyAlignment="1">
      <alignment horizontal="right" vertical="center"/>
    </xf>
    <xf numFmtId="169" fontId="7" fillId="0" borderId="10" xfId="0" applyNumberFormat="1" applyFont="1" applyBorder="1" applyAlignment="1">
      <alignment horizontal="right" vertical="center"/>
    </xf>
    <xf numFmtId="169" fontId="0" fillId="0" borderId="0" xfId="0" applyNumberFormat="1" applyAlignment="1">
      <alignment/>
    </xf>
    <xf numFmtId="169" fontId="4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35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vertical="center" wrapText="1" shrinkToFit="1"/>
    </xf>
    <xf numFmtId="0" fontId="7" fillId="35" borderId="10" xfId="0" applyFont="1" applyFill="1" applyBorder="1" applyAlignment="1">
      <alignment horizontal="justify" vertical="center" wrapText="1" shrinkToFit="1"/>
    </xf>
    <xf numFmtId="0" fontId="5" fillId="35" borderId="10" xfId="54" applyNumberFormat="1" applyFont="1" applyFill="1" applyBorder="1" applyAlignment="1">
      <alignment horizontal="justify" vertical="center" wrapText="1" shrinkToFit="1"/>
      <protection/>
    </xf>
    <xf numFmtId="4" fontId="4" fillId="0" borderId="0" xfId="0" applyNumberFormat="1" applyFont="1" applyAlignment="1">
      <alignment/>
    </xf>
    <xf numFmtId="169" fontId="5" fillId="0" borderId="10" xfId="0" applyNumberFormat="1" applyFont="1" applyBorder="1" applyAlignment="1">
      <alignment horizontal="right" vertical="center" wrapText="1" shrinkToFit="1"/>
    </xf>
    <xf numFmtId="169" fontId="4" fillId="0" borderId="10" xfId="0" applyNumberFormat="1" applyFont="1" applyBorder="1" applyAlignment="1">
      <alignment horizontal="right" vertical="center" wrapText="1" shrinkToFit="1"/>
    </xf>
    <xf numFmtId="169" fontId="5" fillId="0" borderId="15" xfId="0" applyNumberFormat="1" applyFont="1" applyBorder="1" applyAlignment="1">
      <alignment horizontal="right" vertical="center" wrapText="1" shrinkToFit="1"/>
    </xf>
    <xf numFmtId="169" fontId="4" fillId="0" borderId="15" xfId="0" applyNumberFormat="1" applyFont="1" applyBorder="1" applyAlignment="1">
      <alignment horizontal="right" vertical="center" wrapText="1" shrinkToFit="1"/>
    </xf>
    <xf numFmtId="0" fontId="4" fillId="35" borderId="10" xfId="54" applyNumberFormat="1" applyFont="1" applyFill="1" applyBorder="1" applyAlignment="1">
      <alignment horizontal="justify" vertical="center" wrapText="1" shrinkToFit="1"/>
      <protection/>
    </xf>
    <xf numFmtId="169" fontId="0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justify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justify" vertical="center" wrapText="1" shrinkToFit="1"/>
      <protection/>
    </xf>
    <xf numFmtId="49" fontId="0" fillId="0" borderId="11" xfId="0" applyNumberFormat="1" applyBorder="1" applyAlignment="1">
      <alignment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center" vertical="center"/>
    </xf>
    <xf numFmtId="169" fontId="8" fillId="35" borderId="10" xfId="0" applyNumberFormat="1" applyFont="1" applyFill="1" applyBorder="1" applyAlignment="1">
      <alignment horizontal="right" vertical="center"/>
    </xf>
    <xf numFmtId="169" fontId="13" fillId="34" borderId="10" xfId="0" applyNumberFormat="1" applyFont="1" applyFill="1" applyBorder="1" applyAlignment="1">
      <alignment horizontal="right" vertical="center" wrapText="1"/>
    </xf>
    <xf numFmtId="169" fontId="11" fillId="35" borderId="10" xfId="0" applyNumberFormat="1" applyFont="1" applyFill="1" applyBorder="1" applyAlignment="1">
      <alignment horizontal="right" vertical="center"/>
    </xf>
    <xf numFmtId="169" fontId="13" fillId="34" borderId="10" xfId="0" applyNumberFormat="1" applyFont="1" applyFill="1" applyBorder="1" applyAlignment="1">
      <alignment horizontal="right" vertical="center"/>
    </xf>
    <xf numFmtId="169" fontId="4" fillId="35" borderId="10" xfId="0" applyNumberFormat="1" applyFont="1" applyFill="1" applyBorder="1" applyAlignment="1">
      <alignment horizontal="right" vertical="center"/>
    </xf>
    <xf numFmtId="169" fontId="5" fillId="35" borderId="10" xfId="0" applyNumberFormat="1" applyFont="1" applyFill="1" applyBorder="1" applyAlignment="1">
      <alignment horizontal="right" vertical="center"/>
    </xf>
    <xf numFmtId="169" fontId="7" fillId="35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center" vertical="top" wrapText="1"/>
    </xf>
    <xf numFmtId="169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justify" vertical="center" wrapText="1" shrinkToFit="1"/>
    </xf>
    <xf numFmtId="0" fontId="7" fillId="0" borderId="0" xfId="0" applyFont="1" applyAlignment="1">
      <alignment horizontal="center" wrapText="1" shrinkToFi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left" vertical="center" wrapText="1" shrinkToFit="1"/>
    </xf>
    <xf numFmtId="0" fontId="4" fillId="0" borderId="23" xfId="0" applyFont="1" applyBorder="1" applyAlignment="1">
      <alignment horizontal="left" vertical="center" wrapText="1" shrinkToFit="1"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left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164" fontId="5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ra\Desktop\&#1041;&#1102;&#1076;&#1078;&#1077;&#1090;%20&#1085;&#1072;%202013%20&#1075;&#1086;&#1076;%20&#1080;%20&#1087;&#1083;&#1072;&#1085;&#1086;&#1074;&#1099;&#1081;%20&#1087;&#1077;&#1088;&#1080;&#1086;&#1076;\&#1041;&#1102;&#1076;&#1078;&#1077;&#1090;%202%20&#1095;&#1090;&#1077;&#1085;&#1080;&#1077;\&#1055;&#1088;&#1086;&#1077;&#1082;&#1090;%20&#1087;&#1086;%20&#1073;&#1102;&#1076;&#1078;&#1077;&#1090;&#1091;%202012%20&#1074;%20&#1059;&#1060;&#1050;1\&#1052;&#1072;&#1090;&#1077;&#1088;&#1080;&#1072;&#1083;&#1099;%20&#1082;%20&#1079;&#1072;&#1082;&#1086;&#1085;&#1091;%20&#1086;%20&#1073;&#1102;&#1076;&#1078;&#1077;&#1090;&#1077;%202010-2012\&#1041;&#1102;&#1076;&#1078;&#1077;&#1090;%20&#1085;&#1072;%202008-2010\1%20&#1095;&#1090;&#1077;&#1085;&#1080;&#1077;\&#1056;&#1072;&#1089;&#1095;&#1077;&#1090;&#1099;\&#1043;&#1086;&#1089;.&#1076;&#1086;&#1083;&#1075;\&#1056;&#1072;&#1089;&#1095;&#1077;&#1090;%20&#1075;&#1072;&#108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ъем гарантий"/>
      <sheetName val="гос.гарантии на 2008 год"/>
      <sheetName val="гос.гарантии на 2009-2010"/>
      <sheetName val="программа гос.гарантий"/>
    </sheetNames>
    <sheetDataSet>
      <sheetData sheetId="1">
        <row r="19">
          <cell r="D19">
            <v>78582.6409945877</v>
          </cell>
          <cell r="H19">
            <v>1822.8278302660997</v>
          </cell>
        </row>
        <row r="20">
          <cell r="D20">
            <v>6068.25</v>
          </cell>
          <cell r="H20">
            <v>142.6834664019571</v>
          </cell>
        </row>
        <row r="21">
          <cell r="D21">
            <v>6069.022215360431</v>
          </cell>
          <cell r="H21">
            <v>148.56869623864046</v>
          </cell>
        </row>
        <row r="22">
          <cell r="H22">
            <v>1816.9426004294164</v>
          </cell>
        </row>
        <row r="23">
          <cell r="H23">
            <v>138.40791463285478</v>
          </cell>
        </row>
        <row r="24">
          <cell r="H24">
            <v>322.2705094346753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6.625" style="99" customWidth="1"/>
    <col min="2" max="2" width="29.875" style="99" customWidth="1"/>
    <col min="3" max="3" width="24.375" style="99" customWidth="1"/>
    <col min="4" max="4" width="25.875" style="99" customWidth="1"/>
    <col min="5" max="5" width="14.25390625" style="99" hidden="1" customWidth="1"/>
    <col min="6" max="6" width="23.625" style="99" customWidth="1"/>
    <col min="7" max="7" width="13.875" style="99" hidden="1" customWidth="1"/>
    <col min="8" max="8" width="24.625" style="99" customWidth="1"/>
  </cols>
  <sheetData>
    <row r="1" ht="15">
      <c r="H1" s="16" t="s">
        <v>168</v>
      </c>
    </row>
    <row r="2" ht="15">
      <c r="H2" s="16" t="s">
        <v>182</v>
      </c>
    </row>
    <row r="3" ht="15">
      <c r="H3" s="16" t="s">
        <v>505</v>
      </c>
    </row>
    <row r="4" ht="15">
      <c r="H4" s="16" t="s">
        <v>26</v>
      </c>
    </row>
    <row r="5" ht="15">
      <c r="H5" s="100"/>
    </row>
    <row r="6" spans="1:8" ht="14.25">
      <c r="A6" s="204" t="s">
        <v>508</v>
      </c>
      <c r="B6" s="204"/>
      <c r="C6" s="204"/>
      <c r="D6" s="204"/>
      <c r="E6" s="204"/>
      <c r="F6" s="204"/>
      <c r="G6" s="204"/>
      <c r="H6" s="204"/>
    </row>
    <row r="7" spans="1:8" ht="12.75">
      <c r="A7"/>
      <c r="B7"/>
      <c r="C7"/>
      <c r="D7"/>
      <c r="E7"/>
      <c r="F7"/>
      <c r="G7"/>
      <c r="H7"/>
    </row>
    <row r="8" spans="1:8" ht="15">
      <c r="A8" s="101"/>
      <c r="B8" s="101"/>
      <c r="C8" s="101"/>
      <c r="D8" s="101"/>
      <c r="E8" s="101"/>
      <c r="H8" s="102" t="s">
        <v>156</v>
      </c>
    </row>
    <row r="9" spans="1:8" ht="30">
      <c r="A9" s="206" t="s">
        <v>332</v>
      </c>
      <c r="B9" s="206" t="s">
        <v>157</v>
      </c>
      <c r="C9" s="103" t="s">
        <v>331</v>
      </c>
      <c r="D9" s="206" t="s">
        <v>331</v>
      </c>
      <c r="E9" s="206"/>
      <c r="F9" s="206" t="s">
        <v>331</v>
      </c>
      <c r="G9" s="206"/>
      <c r="H9" s="103" t="s">
        <v>313</v>
      </c>
    </row>
    <row r="10" spans="1:8" ht="12.75">
      <c r="A10" s="206"/>
      <c r="B10" s="206"/>
      <c r="C10" s="207" t="s">
        <v>170</v>
      </c>
      <c r="D10" s="207"/>
      <c r="E10" s="207"/>
      <c r="F10" s="207"/>
      <c r="G10" s="207"/>
      <c r="H10" s="207"/>
    </row>
    <row r="11" spans="1:8" ht="15">
      <c r="A11" s="103" t="s">
        <v>333</v>
      </c>
      <c r="B11" s="105" t="s">
        <v>158</v>
      </c>
      <c r="C11" s="110">
        <v>0</v>
      </c>
      <c r="D11" s="205">
        <v>0</v>
      </c>
      <c r="E11" s="205"/>
      <c r="F11" s="205">
        <v>0</v>
      </c>
      <c r="G11" s="205"/>
      <c r="H11" s="106" t="s">
        <v>159</v>
      </c>
    </row>
    <row r="12" spans="1:8" ht="105">
      <c r="A12" s="103" t="s">
        <v>145</v>
      </c>
      <c r="B12" s="105" t="s">
        <v>516</v>
      </c>
      <c r="C12" s="110">
        <v>0</v>
      </c>
      <c r="D12" s="110">
        <v>0</v>
      </c>
      <c r="E12" s="110">
        <f>E13+E14+E15-E16</f>
        <v>1633.0800056275957</v>
      </c>
      <c r="F12" s="110">
        <f>F13+F14+F15-F16</f>
        <v>0</v>
      </c>
      <c r="G12" s="110">
        <f>G13+G14+G15-G16</f>
        <v>0</v>
      </c>
      <c r="H12" s="110">
        <f aca="true" t="shared" si="0" ref="H12:H17">C12+D12+F12</f>
        <v>0</v>
      </c>
    </row>
    <row r="13" spans="1:8" ht="75">
      <c r="A13" s="103" t="s">
        <v>160</v>
      </c>
      <c r="B13" s="105" t="s">
        <v>512</v>
      </c>
      <c r="C13" s="110">
        <v>0</v>
      </c>
      <c r="D13" s="110">
        <v>0</v>
      </c>
      <c r="E13" s="110">
        <f>'[1]объем гарантий'!H22</f>
        <v>1816.9426004294164</v>
      </c>
      <c r="F13" s="110">
        <v>0</v>
      </c>
      <c r="G13" s="110">
        <v>0</v>
      </c>
      <c r="H13" s="110">
        <f t="shared" si="0"/>
        <v>0</v>
      </c>
    </row>
    <row r="14" spans="1:8" ht="60.75" customHeight="1">
      <c r="A14" s="103" t="s">
        <v>161</v>
      </c>
      <c r="B14" s="105" t="s">
        <v>513</v>
      </c>
      <c r="C14" s="111">
        <v>0</v>
      </c>
      <c r="D14" s="111">
        <v>0</v>
      </c>
      <c r="E14" s="111">
        <v>0</v>
      </c>
      <c r="F14" s="110">
        <v>0</v>
      </c>
      <c r="G14" s="110"/>
      <c r="H14" s="110">
        <f t="shared" si="0"/>
        <v>0</v>
      </c>
    </row>
    <row r="15" spans="1:8" ht="93.75" customHeight="1">
      <c r="A15" s="103" t="s">
        <v>162</v>
      </c>
      <c r="B15" s="105" t="s">
        <v>514</v>
      </c>
      <c r="C15" s="111">
        <v>0</v>
      </c>
      <c r="D15" s="111">
        <v>0</v>
      </c>
      <c r="E15" s="111">
        <f>'[1]объем гарантий'!H23</f>
        <v>138.40791463285478</v>
      </c>
      <c r="F15" s="110">
        <v>0</v>
      </c>
      <c r="G15" s="110">
        <v>0</v>
      </c>
      <c r="H15" s="110">
        <f t="shared" si="0"/>
        <v>0</v>
      </c>
    </row>
    <row r="16" spans="1:8" ht="105.75" customHeight="1">
      <c r="A16" s="103" t="s">
        <v>163</v>
      </c>
      <c r="B16" s="105" t="s">
        <v>515</v>
      </c>
      <c r="C16" s="111">
        <v>0</v>
      </c>
      <c r="D16" s="111">
        <v>0</v>
      </c>
      <c r="E16" s="111">
        <f>'[1]объем гарантий'!H24</f>
        <v>322.2705094346753</v>
      </c>
      <c r="F16" s="110">
        <v>0</v>
      </c>
      <c r="G16" s="110"/>
      <c r="H16" s="110">
        <f t="shared" si="0"/>
        <v>0</v>
      </c>
    </row>
    <row r="17" spans="1:8" ht="75">
      <c r="A17" s="103" t="s">
        <v>146</v>
      </c>
      <c r="B17" s="105" t="s">
        <v>164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f t="shared" si="0"/>
        <v>0</v>
      </c>
    </row>
    <row r="18" spans="1:8" ht="15">
      <c r="A18" s="103" t="s">
        <v>147</v>
      </c>
      <c r="B18" s="105" t="s">
        <v>165</v>
      </c>
      <c r="C18" s="110">
        <v>0</v>
      </c>
      <c r="D18" s="205">
        <v>0</v>
      </c>
      <c r="E18" s="205"/>
      <c r="F18" s="205">
        <v>0</v>
      </c>
      <c r="G18" s="205"/>
      <c r="H18" s="106" t="s">
        <v>159</v>
      </c>
    </row>
  </sheetData>
  <sheetProtection/>
  <mergeCells count="10">
    <mergeCell ref="A6:H6"/>
    <mergeCell ref="D11:E11"/>
    <mergeCell ref="F11:G11"/>
    <mergeCell ref="D18:E18"/>
    <mergeCell ref="F18:G18"/>
    <mergeCell ref="A9:A10"/>
    <mergeCell ref="B9:B10"/>
    <mergeCell ref="D9:E9"/>
    <mergeCell ref="F9:G9"/>
    <mergeCell ref="C10:H10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6"/>
  <sheetViews>
    <sheetView tabSelected="1" zoomScalePageLayoutView="0" workbookViewId="0" topLeftCell="A2">
      <selection activeCell="F230" sqref="F22:F230"/>
    </sheetView>
  </sheetViews>
  <sheetFormatPr defaultColWidth="9.00390625" defaultRowHeight="12.75"/>
  <cols>
    <col min="1" max="1" width="9.75390625" style="0" customWidth="1"/>
    <col min="2" max="3" width="11.75390625" style="14" customWidth="1"/>
    <col min="4" max="4" width="9.75390625" style="14" customWidth="1"/>
    <col min="5" max="5" width="49.75390625" style="32" customWidth="1"/>
    <col min="6" max="6" width="18.75390625" style="14" customWidth="1"/>
  </cols>
  <sheetData>
    <row r="1" ht="15">
      <c r="F1" s="16" t="s">
        <v>411</v>
      </c>
    </row>
    <row r="2" ht="15">
      <c r="F2" s="16" t="s">
        <v>182</v>
      </c>
    </row>
    <row r="3" ht="15">
      <c r="F3" s="16" t="s">
        <v>505</v>
      </c>
    </row>
    <row r="4" ht="15">
      <c r="F4" s="16" t="s">
        <v>26</v>
      </c>
    </row>
    <row r="5" ht="15">
      <c r="F5"/>
    </row>
    <row r="6" ht="15">
      <c r="F6" s="16"/>
    </row>
    <row r="7" spans="1:6" ht="15" customHeight="1">
      <c r="A7" s="221" t="s">
        <v>375</v>
      </c>
      <c r="B7" s="221"/>
      <c r="C7" s="221"/>
      <c r="D7" s="221"/>
      <c r="E7" s="221"/>
      <c r="F7" s="221"/>
    </row>
    <row r="8" spans="1:6" ht="15" customHeight="1">
      <c r="A8" s="221" t="s">
        <v>505</v>
      </c>
      <c r="B8" s="221"/>
      <c r="C8" s="221"/>
      <c r="D8" s="221"/>
      <c r="E8" s="221"/>
      <c r="F8" s="221"/>
    </row>
    <row r="9" spans="1:6" ht="14.25" customHeight="1">
      <c r="A9" s="215" t="s">
        <v>346</v>
      </c>
      <c r="B9" s="215"/>
      <c r="C9" s="215"/>
      <c r="D9" s="215"/>
      <c r="E9" s="215"/>
      <c r="F9" s="215"/>
    </row>
    <row r="10" spans="2:5" ht="15">
      <c r="B10" s="33"/>
      <c r="C10" s="33"/>
      <c r="D10" s="33"/>
      <c r="E10" s="34"/>
    </row>
    <row r="11" spans="2:6" ht="15">
      <c r="B11" s="33"/>
      <c r="C11" s="33"/>
      <c r="D11" s="33"/>
      <c r="E11" s="34"/>
      <c r="F11" s="16" t="s">
        <v>297</v>
      </c>
    </row>
    <row r="12" spans="1:6" ht="12.75">
      <c r="A12" s="220" t="s">
        <v>388</v>
      </c>
      <c r="B12" s="222" t="s">
        <v>227</v>
      </c>
      <c r="C12" s="222" t="s">
        <v>228</v>
      </c>
      <c r="D12" s="222" t="s">
        <v>229</v>
      </c>
      <c r="E12" s="223" t="s">
        <v>301</v>
      </c>
      <c r="F12" s="219" t="s">
        <v>230</v>
      </c>
    </row>
    <row r="13" spans="1:6" ht="12.75">
      <c r="A13" s="220"/>
      <c r="B13" s="222"/>
      <c r="C13" s="222"/>
      <c r="D13" s="222"/>
      <c r="E13" s="223"/>
      <c r="F13" s="219"/>
    </row>
    <row r="14" spans="1:6" ht="12.75">
      <c r="A14" s="220"/>
      <c r="B14" s="222"/>
      <c r="C14" s="222"/>
      <c r="D14" s="222"/>
      <c r="E14" s="223"/>
      <c r="F14" s="219"/>
    </row>
    <row r="15" spans="1:6" ht="12.75">
      <c r="A15" s="220"/>
      <c r="B15" s="222"/>
      <c r="C15" s="222"/>
      <c r="D15" s="222"/>
      <c r="E15" s="223"/>
      <c r="F15" s="219"/>
    </row>
    <row r="16" spans="1:6" ht="12.75">
      <c r="A16" s="220"/>
      <c r="B16" s="222"/>
      <c r="C16" s="222"/>
      <c r="D16" s="222"/>
      <c r="E16" s="223"/>
      <c r="F16" s="219"/>
    </row>
    <row r="17" spans="1:6" ht="4.5" customHeight="1">
      <c r="A17" s="220"/>
      <c r="B17" s="222"/>
      <c r="C17" s="222"/>
      <c r="D17" s="222"/>
      <c r="E17" s="223"/>
      <c r="F17" s="219"/>
    </row>
    <row r="18" spans="1:6" ht="12.75" hidden="1">
      <c r="A18" s="220"/>
      <c r="B18" s="222"/>
      <c r="C18" s="222"/>
      <c r="D18" s="222"/>
      <c r="E18" s="223"/>
      <c r="F18" s="219"/>
    </row>
    <row r="19" spans="1:6" ht="12.75" hidden="1">
      <c r="A19" s="220"/>
      <c r="B19" s="222"/>
      <c r="C19" s="222"/>
      <c r="D19" s="222"/>
      <c r="E19" s="223"/>
      <c r="F19" s="219"/>
    </row>
    <row r="20" spans="1:6" ht="12.75" hidden="1">
      <c r="A20" s="220"/>
      <c r="B20" s="222"/>
      <c r="C20" s="222"/>
      <c r="D20" s="222"/>
      <c r="E20" s="223"/>
      <c r="F20" s="219"/>
    </row>
    <row r="21" spans="1:6" ht="12.75" hidden="1">
      <c r="A21" s="220"/>
      <c r="B21" s="222"/>
      <c r="C21" s="222"/>
      <c r="D21" s="222"/>
      <c r="E21" s="223"/>
      <c r="F21" s="219"/>
    </row>
    <row r="22" spans="1:6" s="50" customFormat="1" ht="34.5">
      <c r="A22" s="51" t="s">
        <v>51</v>
      </c>
      <c r="B22" s="52"/>
      <c r="C22" s="52"/>
      <c r="D22" s="52"/>
      <c r="E22" s="49" t="s">
        <v>52</v>
      </c>
      <c r="F22" s="198">
        <f>F23</f>
        <v>862.2</v>
      </c>
    </row>
    <row r="23" spans="1:6" ht="15.75">
      <c r="A23" s="53"/>
      <c r="B23" s="54" t="s">
        <v>390</v>
      </c>
      <c r="C23" s="54"/>
      <c r="D23" s="54"/>
      <c r="E23" s="41" t="s">
        <v>255</v>
      </c>
      <c r="F23" s="199">
        <f>F24+F30</f>
        <v>862.2</v>
      </c>
    </row>
    <row r="24" spans="1:6" ht="42.75">
      <c r="A24" s="55"/>
      <c r="B24" s="56" t="s">
        <v>391</v>
      </c>
      <c r="C24" s="56"/>
      <c r="D24" s="56"/>
      <c r="E24" s="36" t="s">
        <v>340</v>
      </c>
      <c r="F24" s="168">
        <f>F25</f>
        <v>737.7</v>
      </c>
    </row>
    <row r="25" spans="1:6" ht="15" customHeight="1">
      <c r="A25" s="55"/>
      <c r="B25" s="40"/>
      <c r="C25" s="40" t="s">
        <v>485</v>
      </c>
      <c r="D25" s="40"/>
      <c r="E25" s="37" t="s">
        <v>280</v>
      </c>
      <c r="F25" s="45">
        <f>F26</f>
        <v>737.7</v>
      </c>
    </row>
    <row r="26" spans="1:6" ht="45">
      <c r="A26" s="55"/>
      <c r="B26" s="40"/>
      <c r="C26" s="40" t="s">
        <v>486</v>
      </c>
      <c r="D26" s="40"/>
      <c r="E26" s="37" t="s">
        <v>47</v>
      </c>
      <c r="F26" s="45">
        <f>F27</f>
        <v>737.7</v>
      </c>
    </row>
    <row r="27" spans="1:6" ht="15">
      <c r="A27" s="55"/>
      <c r="B27" s="40"/>
      <c r="C27" s="40" t="s">
        <v>487</v>
      </c>
      <c r="D27" s="40"/>
      <c r="E27" s="37" t="s">
        <v>302</v>
      </c>
      <c r="F27" s="45">
        <f>F28</f>
        <v>737.7</v>
      </c>
    </row>
    <row r="28" spans="1:6" ht="45" customHeight="1">
      <c r="A28" s="55"/>
      <c r="B28" s="40"/>
      <c r="C28" s="40"/>
      <c r="D28" s="40">
        <v>100</v>
      </c>
      <c r="E28" s="37" t="s">
        <v>256</v>
      </c>
      <c r="F28" s="45">
        <f>F29</f>
        <v>737.7</v>
      </c>
    </row>
    <row r="29" spans="1:6" ht="30" customHeight="1">
      <c r="A29" s="55"/>
      <c r="B29" s="40"/>
      <c r="C29" s="40"/>
      <c r="D29" s="40">
        <v>120</v>
      </c>
      <c r="E29" s="37" t="s">
        <v>285</v>
      </c>
      <c r="F29" s="45">
        <v>737.7</v>
      </c>
    </row>
    <row r="30" spans="1:6" ht="57">
      <c r="A30" s="55"/>
      <c r="B30" s="56" t="s">
        <v>392</v>
      </c>
      <c r="C30" s="56"/>
      <c r="D30" s="56"/>
      <c r="E30" s="36" t="s">
        <v>341</v>
      </c>
      <c r="F30" s="168">
        <f>F35+F31</f>
        <v>124.5</v>
      </c>
    </row>
    <row r="31" spans="1:6" ht="15">
      <c r="A31" s="55"/>
      <c r="B31" s="56"/>
      <c r="C31" s="40" t="s">
        <v>482</v>
      </c>
      <c r="D31" s="40"/>
      <c r="E31" s="71" t="s">
        <v>311</v>
      </c>
      <c r="F31" s="45">
        <f>F32</f>
        <v>63.5</v>
      </c>
    </row>
    <row r="32" spans="1:6" ht="60">
      <c r="A32" s="55"/>
      <c r="B32" s="56"/>
      <c r="C32" s="40" t="s">
        <v>556</v>
      </c>
      <c r="D32" s="40"/>
      <c r="E32" s="71" t="s">
        <v>233</v>
      </c>
      <c r="F32" s="45">
        <f>F33</f>
        <v>63.5</v>
      </c>
    </row>
    <row r="33" spans="1:6" ht="15">
      <c r="A33" s="55"/>
      <c r="B33" s="56"/>
      <c r="C33" s="40"/>
      <c r="D33" s="40">
        <v>500</v>
      </c>
      <c r="E33" s="37" t="s">
        <v>311</v>
      </c>
      <c r="F33" s="45">
        <f>F34</f>
        <v>63.5</v>
      </c>
    </row>
    <row r="34" spans="1:6" ht="15">
      <c r="A34" s="55"/>
      <c r="B34" s="56"/>
      <c r="C34" s="40"/>
      <c r="D34" s="40">
        <v>540</v>
      </c>
      <c r="E34" s="37" t="s">
        <v>312</v>
      </c>
      <c r="F34" s="45">
        <v>63.5</v>
      </c>
    </row>
    <row r="35" spans="1:6" ht="15" customHeight="1">
      <c r="A35" s="55"/>
      <c r="B35" s="40"/>
      <c r="C35" s="40" t="s">
        <v>485</v>
      </c>
      <c r="D35" s="40"/>
      <c r="E35" s="37" t="s">
        <v>280</v>
      </c>
      <c r="F35" s="170">
        <f>F36</f>
        <v>61</v>
      </c>
    </row>
    <row r="36" spans="1:6" ht="45">
      <c r="A36" s="55"/>
      <c r="B36" s="40"/>
      <c r="C36" s="40" t="s">
        <v>486</v>
      </c>
      <c r="D36" s="40"/>
      <c r="E36" s="37" t="s">
        <v>47</v>
      </c>
      <c r="F36" s="170">
        <f>F40+F37</f>
        <v>61</v>
      </c>
    </row>
    <row r="37" spans="1:6" ht="15">
      <c r="A37" s="55"/>
      <c r="B37" s="40"/>
      <c r="C37" s="40" t="s">
        <v>487</v>
      </c>
      <c r="D37" s="40"/>
      <c r="E37" s="37" t="s">
        <v>302</v>
      </c>
      <c r="F37" s="170">
        <f>F38</f>
        <v>1</v>
      </c>
    </row>
    <row r="38" spans="1:6" ht="30">
      <c r="A38" s="55"/>
      <c r="B38" s="40"/>
      <c r="C38" s="40"/>
      <c r="D38" s="40" t="s">
        <v>434</v>
      </c>
      <c r="E38" s="37" t="s">
        <v>285</v>
      </c>
      <c r="F38" s="45">
        <f>F39</f>
        <v>1</v>
      </c>
    </row>
    <row r="39" spans="1:6" ht="15">
      <c r="A39" s="55"/>
      <c r="B39" s="40"/>
      <c r="C39" s="40"/>
      <c r="D39" s="40">
        <v>850</v>
      </c>
      <c r="E39" s="37" t="s">
        <v>232</v>
      </c>
      <c r="F39" s="45">
        <v>1</v>
      </c>
    </row>
    <row r="40" spans="1:6" ht="15">
      <c r="A40" s="55"/>
      <c r="B40" s="40"/>
      <c r="C40" s="40" t="s">
        <v>488</v>
      </c>
      <c r="D40" s="40"/>
      <c r="E40" s="37" t="s">
        <v>303</v>
      </c>
      <c r="F40" s="170">
        <f>F41</f>
        <v>60</v>
      </c>
    </row>
    <row r="41" spans="1:6" ht="30">
      <c r="A41" s="55"/>
      <c r="B41" s="40"/>
      <c r="C41" s="40"/>
      <c r="D41" s="40" t="s">
        <v>239</v>
      </c>
      <c r="E41" s="37" t="s">
        <v>286</v>
      </c>
      <c r="F41" s="170">
        <f>F42</f>
        <v>60</v>
      </c>
    </row>
    <row r="42" spans="1:6" ht="30" customHeight="1">
      <c r="A42" s="55"/>
      <c r="B42" s="40"/>
      <c r="C42" s="40"/>
      <c r="D42" s="40" t="s">
        <v>240</v>
      </c>
      <c r="E42" s="37" t="s">
        <v>287</v>
      </c>
      <c r="F42" s="170">
        <v>60</v>
      </c>
    </row>
    <row r="43" spans="1:6" s="15" customFormat="1" ht="34.5">
      <c r="A43" s="51" t="s">
        <v>53</v>
      </c>
      <c r="B43" s="59"/>
      <c r="C43" s="60"/>
      <c r="D43" s="59"/>
      <c r="E43" s="49" t="s">
        <v>54</v>
      </c>
      <c r="F43" s="200">
        <f>F44+F123+F132+F146+F158+F199+F220+F214</f>
        <v>14197.800000000001</v>
      </c>
    </row>
    <row r="44" spans="1:6" s="15" customFormat="1" ht="15.75">
      <c r="A44" s="53"/>
      <c r="B44" s="54" t="s">
        <v>390</v>
      </c>
      <c r="C44" s="54"/>
      <c r="D44" s="54"/>
      <c r="E44" s="41" t="s">
        <v>255</v>
      </c>
      <c r="F44" s="199">
        <f>F45+F67+F72</f>
        <v>4804</v>
      </c>
    </row>
    <row r="45" spans="1:6" s="14" customFormat="1" ht="60" customHeight="1">
      <c r="A45" s="57"/>
      <c r="B45" s="56" t="s">
        <v>393</v>
      </c>
      <c r="C45" s="56"/>
      <c r="D45" s="56"/>
      <c r="E45" s="36" t="s">
        <v>342</v>
      </c>
      <c r="F45" s="171">
        <f>F50+F54+F46</f>
        <v>2508.4000000000005</v>
      </c>
    </row>
    <row r="46" spans="1:6" s="14" customFormat="1" ht="60" customHeight="1">
      <c r="A46" s="57"/>
      <c r="B46" s="56"/>
      <c r="C46" s="64" t="s">
        <v>470</v>
      </c>
      <c r="D46" s="64"/>
      <c r="E46" s="37" t="s">
        <v>55</v>
      </c>
      <c r="F46" s="170">
        <f>F47</f>
        <v>24.8</v>
      </c>
    </row>
    <row r="47" spans="1:6" s="14" customFormat="1" ht="45" customHeight="1">
      <c r="A47" s="57"/>
      <c r="B47" s="56"/>
      <c r="C47" s="64" t="s">
        <v>555</v>
      </c>
      <c r="D47" s="64"/>
      <c r="E47" s="39" t="s">
        <v>238</v>
      </c>
      <c r="F47" s="201">
        <f>F48</f>
        <v>24.8</v>
      </c>
    </row>
    <row r="48" spans="1:6" s="14" customFormat="1" ht="15" customHeight="1">
      <c r="A48" s="57"/>
      <c r="B48" s="56"/>
      <c r="C48" s="40"/>
      <c r="D48" s="40">
        <v>500</v>
      </c>
      <c r="E48" s="39" t="s">
        <v>237</v>
      </c>
      <c r="F48" s="45">
        <f>F49</f>
        <v>24.8</v>
      </c>
    </row>
    <row r="49" spans="1:6" s="14" customFormat="1" ht="15" customHeight="1">
      <c r="A49" s="57"/>
      <c r="B49" s="56"/>
      <c r="C49" s="40"/>
      <c r="D49" s="40">
        <v>540</v>
      </c>
      <c r="E49" s="39" t="s">
        <v>312</v>
      </c>
      <c r="F49" s="45">
        <v>24.8</v>
      </c>
    </row>
    <row r="50" spans="1:6" ht="45">
      <c r="A50" s="55"/>
      <c r="B50" s="40"/>
      <c r="C50" s="40" t="s">
        <v>482</v>
      </c>
      <c r="D50" s="40"/>
      <c r="E50" s="71" t="s">
        <v>45</v>
      </c>
      <c r="F50" s="45">
        <f>F51</f>
        <v>48.5</v>
      </c>
    </row>
    <row r="51" spans="1:6" ht="60">
      <c r="A51" s="55"/>
      <c r="B51" s="40"/>
      <c r="C51" s="40" t="s">
        <v>557</v>
      </c>
      <c r="D51" s="40"/>
      <c r="E51" s="71" t="s">
        <v>197</v>
      </c>
      <c r="F51" s="45">
        <f>F52</f>
        <v>48.5</v>
      </c>
    </row>
    <row r="52" spans="1:6" ht="15">
      <c r="A52" s="55"/>
      <c r="B52" s="40"/>
      <c r="C52" s="58"/>
      <c r="D52" s="40">
        <v>500</v>
      </c>
      <c r="E52" s="37" t="s">
        <v>311</v>
      </c>
      <c r="F52" s="170">
        <f>F53</f>
        <v>48.5</v>
      </c>
    </row>
    <row r="53" spans="1:6" ht="15">
      <c r="A53" s="55"/>
      <c r="B53" s="40"/>
      <c r="C53" s="58"/>
      <c r="D53" s="40">
        <v>540</v>
      </c>
      <c r="E53" s="37" t="s">
        <v>312</v>
      </c>
      <c r="F53" s="45">
        <v>48.5</v>
      </c>
    </row>
    <row r="54" spans="1:6" ht="15" customHeight="1">
      <c r="A54" s="55"/>
      <c r="B54" s="40"/>
      <c r="C54" s="40" t="s">
        <v>485</v>
      </c>
      <c r="D54" s="40"/>
      <c r="E54" s="37" t="s">
        <v>280</v>
      </c>
      <c r="F54" s="45">
        <f>F55+F63</f>
        <v>2435.1000000000004</v>
      </c>
    </row>
    <row r="55" spans="1:6" ht="30" customHeight="1">
      <c r="A55" s="55"/>
      <c r="B55" s="40"/>
      <c r="C55" s="40" t="s">
        <v>486</v>
      </c>
      <c r="D55" s="40"/>
      <c r="E55" s="37" t="s">
        <v>47</v>
      </c>
      <c r="F55" s="45">
        <f>F56</f>
        <v>2433.3</v>
      </c>
    </row>
    <row r="56" spans="1:6" ht="30">
      <c r="A56" s="55"/>
      <c r="B56" s="40"/>
      <c r="C56" s="40" t="s">
        <v>489</v>
      </c>
      <c r="D56" s="40"/>
      <c r="E56" s="37" t="s">
        <v>281</v>
      </c>
      <c r="F56" s="45">
        <f>F57+F59+F61</f>
        <v>2433.3</v>
      </c>
    </row>
    <row r="57" spans="1:6" ht="75">
      <c r="A57" s="55"/>
      <c r="B57" s="40"/>
      <c r="C57" s="40"/>
      <c r="D57" s="40">
        <v>100</v>
      </c>
      <c r="E57" s="37" t="s">
        <v>256</v>
      </c>
      <c r="F57" s="45">
        <f>F58</f>
        <v>2191.3</v>
      </c>
    </row>
    <row r="58" spans="1:6" ht="30">
      <c r="A58" s="55"/>
      <c r="B58" s="40"/>
      <c r="C58" s="40"/>
      <c r="D58" s="40">
        <v>120</v>
      </c>
      <c r="E58" s="37" t="s">
        <v>285</v>
      </c>
      <c r="F58" s="45">
        <v>2191.3</v>
      </c>
    </row>
    <row r="59" spans="1:6" ht="30">
      <c r="A59" s="55"/>
      <c r="B59" s="40"/>
      <c r="C59" s="40"/>
      <c r="D59" s="40">
        <v>200</v>
      </c>
      <c r="E59" s="37" t="s">
        <v>286</v>
      </c>
      <c r="F59" s="45">
        <f>F60</f>
        <v>230</v>
      </c>
    </row>
    <row r="60" spans="1:6" ht="30" customHeight="1">
      <c r="A60" s="55"/>
      <c r="B60" s="40"/>
      <c r="C60" s="40"/>
      <c r="D60" s="40">
        <v>240</v>
      </c>
      <c r="E60" s="37" t="s">
        <v>287</v>
      </c>
      <c r="F60" s="45">
        <v>230</v>
      </c>
    </row>
    <row r="61" spans="1:6" ht="15">
      <c r="A61" s="55"/>
      <c r="B61" s="40"/>
      <c r="C61" s="40"/>
      <c r="D61" s="40">
        <v>800</v>
      </c>
      <c r="E61" s="37" t="s">
        <v>231</v>
      </c>
      <c r="F61" s="45">
        <f>F62</f>
        <v>12</v>
      </c>
    </row>
    <row r="62" spans="1:6" ht="15">
      <c r="A62" s="55"/>
      <c r="B62" s="40"/>
      <c r="C62" s="40"/>
      <c r="D62" s="40">
        <v>850</v>
      </c>
      <c r="E62" s="37" t="s">
        <v>232</v>
      </c>
      <c r="F62" s="45">
        <v>12</v>
      </c>
    </row>
    <row r="63" spans="1:6" ht="60">
      <c r="A63" s="55"/>
      <c r="B63" s="40"/>
      <c r="C63" s="40" t="s">
        <v>490</v>
      </c>
      <c r="D63" s="40"/>
      <c r="E63" s="37" t="s">
        <v>48</v>
      </c>
      <c r="F63" s="45">
        <f>F64</f>
        <v>1.8</v>
      </c>
    </row>
    <row r="64" spans="1:6" ht="30">
      <c r="A64" s="55"/>
      <c r="B64" s="40"/>
      <c r="C64" s="40" t="s">
        <v>491</v>
      </c>
      <c r="D64" s="40"/>
      <c r="E64" s="37" t="s">
        <v>282</v>
      </c>
      <c r="F64" s="45">
        <f>F65</f>
        <v>1.8</v>
      </c>
    </row>
    <row r="65" spans="1:6" ht="30">
      <c r="A65" s="55"/>
      <c r="B65" s="40"/>
      <c r="C65" s="40"/>
      <c r="D65" s="40">
        <v>200</v>
      </c>
      <c r="E65" s="37" t="s">
        <v>286</v>
      </c>
      <c r="F65" s="45">
        <f>F66</f>
        <v>1.8</v>
      </c>
    </row>
    <row r="66" spans="1:6" ht="30" customHeight="1">
      <c r="A66" s="55"/>
      <c r="B66" s="40"/>
      <c r="C66" s="40"/>
      <c r="D66" s="40">
        <v>240</v>
      </c>
      <c r="E66" s="37" t="s">
        <v>287</v>
      </c>
      <c r="F66" s="45">
        <v>1.8</v>
      </c>
    </row>
    <row r="67" spans="1:6" ht="14.25">
      <c r="A67" s="55"/>
      <c r="B67" s="56" t="s">
        <v>408</v>
      </c>
      <c r="C67" s="56"/>
      <c r="D67" s="56"/>
      <c r="E67" s="36" t="s">
        <v>304</v>
      </c>
      <c r="F67" s="168">
        <f>F68</f>
        <v>100</v>
      </c>
    </row>
    <row r="68" spans="1:6" ht="45">
      <c r="A68" s="55"/>
      <c r="B68" s="40"/>
      <c r="C68" s="40" t="s">
        <v>482</v>
      </c>
      <c r="D68" s="40"/>
      <c r="E68" s="37" t="s">
        <v>45</v>
      </c>
      <c r="F68" s="45">
        <f>F69</f>
        <v>100</v>
      </c>
    </row>
    <row r="69" spans="1:6" ht="15">
      <c r="A69" s="55"/>
      <c r="B69" s="40"/>
      <c r="C69" s="40" t="s">
        <v>484</v>
      </c>
      <c r="D69" s="40"/>
      <c r="E69" s="37" t="s">
        <v>279</v>
      </c>
      <c r="F69" s="170">
        <f>F70</f>
        <v>100</v>
      </c>
    </row>
    <row r="70" spans="1:6" ht="15">
      <c r="A70" s="55"/>
      <c r="B70" s="40"/>
      <c r="C70" s="40"/>
      <c r="D70" s="40">
        <v>800</v>
      </c>
      <c r="E70" s="37" t="s">
        <v>231</v>
      </c>
      <c r="F70" s="170">
        <f>F71</f>
        <v>100</v>
      </c>
    </row>
    <row r="71" spans="1:6" ht="15">
      <c r="A71" s="55"/>
      <c r="B71" s="40"/>
      <c r="C71" s="40"/>
      <c r="D71" s="40">
        <v>870</v>
      </c>
      <c r="E71" s="37" t="s">
        <v>234</v>
      </c>
      <c r="F71" s="45">
        <v>100</v>
      </c>
    </row>
    <row r="72" spans="1:6" ht="14.25">
      <c r="A72" s="55"/>
      <c r="B72" s="56" t="s">
        <v>394</v>
      </c>
      <c r="C72" s="56"/>
      <c r="D72" s="56"/>
      <c r="E72" s="36" t="s">
        <v>305</v>
      </c>
      <c r="F72" s="168">
        <f>F73+F77+F93+F115+F119</f>
        <v>2195.6</v>
      </c>
    </row>
    <row r="73" spans="1:6" s="175" customFormat="1" ht="45">
      <c r="A73" s="174"/>
      <c r="B73" s="40"/>
      <c r="C73" s="40" t="s">
        <v>450</v>
      </c>
      <c r="D73" s="40"/>
      <c r="E73" s="37" t="s">
        <v>38</v>
      </c>
      <c r="F73" s="45">
        <f>F74</f>
        <v>565.5</v>
      </c>
    </row>
    <row r="74" spans="1:6" s="175" customFormat="1" ht="60">
      <c r="A74" s="174"/>
      <c r="B74" s="40"/>
      <c r="C74" s="40" t="s">
        <v>462</v>
      </c>
      <c r="D74" s="40"/>
      <c r="E74" s="37" t="s">
        <v>270</v>
      </c>
      <c r="F74" s="45">
        <f>F75</f>
        <v>565.5</v>
      </c>
    </row>
    <row r="75" spans="1:6" s="175" customFormat="1" ht="30">
      <c r="A75" s="174"/>
      <c r="B75" s="40"/>
      <c r="C75" s="40"/>
      <c r="D75" s="40" t="s">
        <v>239</v>
      </c>
      <c r="E75" s="17" t="s">
        <v>286</v>
      </c>
      <c r="F75" s="45">
        <f>F76</f>
        <v>565.5</v>
      </c>
    </row>
    <row r="76" spans="1:6" s="175" customFormat="1" ht="30" customHeight="1">
      <c r="A76" s="174"/>
      <c r="B76" s="40"/>
      <c r="C76" s="40"/>
      <c r="D76" s="40" t="s">
        <v>240</v>
      </c>
      <c r="E76" s="37" t="s">
        <v>287</v>
      </c>
      <c r="F76" s="45">
        <v>565.5</v>
      </c>
    </row>
    <row r="77" spans="1:6" ht="48.75" customHeight="1">
      <c r="A77" s="55"/>
      <c r="B77" s="40"/>
      <c r="C77" s="38" t="s">
        <v>463</v>
      </c>
      <c r="D77" s="40"/>
      <c r="E77" s="37" t="s">
        <v>56</v>
      </c>
      <c r="F77" s="170">
        <f>F78+F81+F84+F87+F90</f>
        <v>800</v>
      </c>
    </row>
    <row r="78" spans="1:6" s="175" customFormat="1" ht="30">
      <c r="A78" s="174"/>
      <c r="B78" s="40"/>
      <c r="C78" s="40" t="s">
        <v>464</v>
      </c>
      <c r="D78" s="40"/>
      <c r="E78" s="17" t="s">
        <v>40</v>
      </c>
      <c r="F78" s="170">
        <f>F79</f>
        <v>400</v>
      </c>
    </row>
    <row r="79" spans="1:6" s="175" customFormat="1" ht="30">
      <c r="A79" s="174"/>
      <c r="B79" s="40"/>
      <c r="C79" s="40"/>
      <c r="D79" s="40" t="s">
        <v>239</v>
      </c>
      <c r="E79" s="17" t="s">
        <v>286</v>
      </c>
      <c r="F79" s="170">
        <f>F80</f>
        <v>400</v>
      </c>
    </row>
    <row r="80" spans="1:6" s="175" customFormat="1" ht="30" customHeight="1">
      <c r="A80" s="174"/>
      <c r="B80" s="40"/>
      <c r="C80" s="40"/>
      <c r="D80" s="40" t="s">
        <v>240</v>
      </c>
      <c r="E80" s="37" t="s">
        <v>287</v>
      </c>
      <c r="F80" s="170">
        <v>400</v>
      </c>
    </row>
    <row r="81" spans="1:6" s="175" customFormat="1" ht="30" customHeight="1">
      <c r="A81" s="174"/>
      <c r="B81" s="40"/>
      <c r="C81" s="40" t="s">
        <v>465</v>
      </c>
      <c r="D81" s="40"/>
      <c r="E81" s="17" t="s">
        <v>271</v>
      </c>
      <c r="F81" s="170">
        <f>F82</f>
        <v>100</v>
      </c>
    </row>
    <row r="82" spans="1:6" s="175" customFormat="1" ht="30">
      <c r="A82" s="174"/>
      <c r="B82" s="40"/>
      <c r="C82" s="40"/>
      <c r="D82" s="40" t="s">
        <v>239</v>
      </c>
      <c r="E82" s="17" t="s">
        <v>286</v>
      </c>
      <c r="F82" s="170">
        <f>F83</f>
        <v>100</v>
      </c>
    </row>
    <row r="83" spans="1:6" s="175" customFormat="1" ht="30" customHeight="1">
      <c r="A83" s="174"/>
      <c r="B83" s="40"/>
      <c r="C83" s="40"/>
      <c r="D83" s="40" t="s">
        <v>240</v>
      </c>
      <c r="E83" s="37" t="s">
        <v>287</v>
      </c>
      <c r="F83" s="170">
        <v>100</v>
      </c>
    </row>
    <row r="84" spans="1:6" s="175" customFormat="1" ht="45">
      <c r="A84" s="174"/>
      <c r="B84" s="40"/>
      <c r="C84" s="40" t="s">
        <v>467</v>
      </c>
      <c r="D84" s="40"/>
      <c r="E84" s="17" t="s">
        <v>41</v>
      </c>
      <c r="F84" s="45">
        <f>F85</f>
        <v>200</v>
      </c>
    </row>
    <row r="85" spans="1:6" s="175" customFormat="1" ht="30">
      <c r="A85" s="174"/>
      <c r="B85" s="40"/>
      <c r="C85" s="40"/>
      <c r="D85" s="40" t="s">
        <v>239</v>
      </c>
      <c r="E85" s="17" t="s">
        <v>286</v>
      </c>
      <c r="F85" s="45">
        <f>F86</f>
        <v>200</v>
      </c>
    </row>
    <row r="86" spans="1:6" s="175" customFormat="1" ht="30" customHeight="1">
      <c r="A86" s="174"/>
      <c r="B86" s="40"/>
      <c r="C86" s="40"/>
      <c r="D86" s="40" t="s">
        <v>240</v>
      </c>
      <c r="E86" s="37" t="s">
        <v>287</v>
      </c>
      <c r="F86" s="45">
        <v>200</v>
      </c>
    </row>
    <row r="87" spans="1:6" s="175" customFormat="1" ht="45">
      <c r="A87" s="174"/>
      <c r="B87" s="40"/>
      <c r="C87" s="40" t="s">
        <v>468</v>
      </c>
      <c r="D87" s="40"/>
      <c r="E87" s="17" t="s">
        <v>272</v>
      </c>
      <c r="F87" s="170">
        <f>F88</f>
        <v>50</v>
      </c>
    </row>
    <row r="88" spans="1:6" s="175" customFormat="1" ht="30">
      <c r="A88" s="174"/>
      <c r="B88" s="40"/>
      <c r="C88" s="40"/>
      <c r="D88" s="40" t="s">
        <v>239</v>
      </c>
      <c r="E88" s="17" t="s">
        <v>286</v>
      </c>
      <c r="F88" s="170">
        <f>F89</f>
        <v>50</v>
      </c>
    </row>
    <row r="89" spans="1:6" s="175" customFormat="1" ht="30" customHeight="1">
      <c r="A89" s="174"/>
      <c r="B89" s="40"/>
      <c r="C89" s="40"/>
      <c r="D89" s="40" t="s">
        <v>240</v>
      </c>
      <c r="E89" s="37" t="s">
        <v>287</v>
      </c>
      <c r="F89" s="170">
        <v>50</v>
      </c>
    </row>
    <row r="90" spans="1:6" s="175" customFormat="1" ht="30">
      <c r="A90" s="174"/>
      <c r="B90" s="40"/>
      <c r="C90" s="40" t="s">
        <v>469</v>
      </c>
      <c r="D90" s="40"/>
      <c r="E90" s="17" t="s">
        <v>235</v>
      </c>
      <c r="F90" s="45">
        <f>F91</f>
        <v>50</v>
      </c>
    </row>
    <row r="91" spans="1:6" s="175" customFormat="1" ht="15" customHeight="1">
      <c r="A91" s="174"/>
      <c r="B91" s="40"/>
      <c r="C91" s="40"/>
      <c r="D91" s="40">
        <v>800</v>
      </c>
      <c r="E91" s="37" t="s">
        <v>231</v>
      </c>
      <c r="F91" s="45">
        <f>F92</f>
        <v>50</v>
      </c>
    </row>
    <row r="92" spans="1:6" s="175" customFormat="1" ht="15" customHeight="1">
      <c r="A92" s="174"/>
      <c r="B92" s="40"/>
      <c r="C92" s="38"/>
      <c r="D92" s="40">
        <v>850</v>
      </c>
      <c r="E92" s="37" t="s">
        <v>232</v>
      </c>
      <c r="F92" s="45">
        <v>50</v>
      </c>
    </row>
    <row r="93" spans="1:6" s="175" customFormat="1" ht="60.75" customHeight="1">
      <c r="A93" s="174"/>
      <c r="B93" s="40"/>
      <c r="C93" s="38" t="s">
        <v>474</v>
      </c>
      <c r="D93" s="40"/>
      <c r="E93" s="37" t="s">
        <v>43</v>
      </c>
      <c r="F93" s="45">
        <f>F94+F97+F100+F103+F106+F109+F112</f>
        <v>804.7</v>
      </c>
    </row>
    <row r="94" spans="1:6" s="175" customFormat="1" ht="15" customHeight="1">
      <c r="A94" s="174"/>
      <c r="B94" s="40"/>
      <c r="C94" s="40" t="s">
        <v>475</v>
      </c>
      <c r="D94" s="40"/>
      <c r="E94" s="17" t="s">
        <v>275</v>
      </c>
      <c r="F94" s="45">
        <f>F95</f>
        <v>200</v>
      </c>
    </row>
    <row r="95" spans="1:6" s="175" customFormat="1" ht="30" customHeight="1">
      <c r="A95" s="174"/>
      <c r="B95" s="40"/>
      <c r="C95" s="40"/>
      <c r="D95" s="40" t="s">
        <v>239</v>
      </c>
      <c r="E95" s="17" t="s">
        <v>286</v>
      </c>
      <c r="F95" s="45">
        <f>F96</f>
        <v>200</v>
      </c>
    </row>
    <row r="96" spans="1:6" s="175" customFormat="1" ht="30" customHeight="1">
      <c r="A96" s="174"/>
      <c r="B96" s="40"/>
      <c r="C96" s="40"/>
      <c r="D96" s="40" t="s">
        <v>240</v>
      </c>
      <c r="E96" s="37" t="s">
        <v>287</v>
      </c>
      <c r="F96" s="45">
        <v>200</v>
      </c>
    </row>
    <row r="97" spans="1:6" s="175" customFormat="1" ht="15" customHeight="1">
      <c r="A97" s="174"/>
      <c r="B97" s="40"/>
      <c r="C97" s="40" t="s">
        <v>476</v>
      </c>
      <c r="D97" s="40"/>
      <c r="E97" s="17" t="s">
        <v>276</v>
      </c>
      <c r="F97" s="45">
        <f>F98</f>
        <v>50</v>
      </c>
    </row>
    <row r="98" spans="1:6" s="175" customFormat="1" ht="30" customHeight="1">
      <c r="A98" s="174"/>
      <c r="B98" s="40"/>
      <c r="C98" s="40"/>
      <c r="D98" s="40" t="s">
        <v>239</v>
      </c>
      <c r="E98" s="17" t="s">
        <v>286</v>
      </c>
      <c r="F98" s="45">
        <f>F99</f>
        <v>50</v>
      </c>
    </row>
    <row r="99" spans="1:6" s="175" customFormat="1" ht="30" customHeight="1">
      <c r="A99" s="174"/>
      <c r="B99" s="40"/>
      <c r="C99" s="40"/>
      <c r="D99" s="40" t="s">
        <v>240</v>
      </c>
      <c r="E99" s="37" t="s">
        <v>287</v>
      </c>
      <c r="F99" s="45">
        <v>50</v>
      </c>
    </row>
    <row r="100" spans="1:6" s="175" customFormat="1" ht="30" customHeight="1">
      <c r="A100" s="174"/>
      <c r="B100" s="40"/>
      <c r="C100" s="40" t="s">
        <v>477</v>
      </c>
      <c r="D100" s="40"/>
      <c r="E100" s="17" t="s">
        <v>277</v>
      </c>
      <c r="F100" s="45">
        <f>F101</f>
        <v>50</v>
      </c>
    </row>
    <row r="101" spans="1:6" s="175" customFormat="1" ht="30" customHeight="1">
      <c r="A101" s="174"/>
      <c r="B101" s="40"/>
      <c r="C101" s="40"/>
      <c r="D101" s="40" t="s">
        <v>239</v>
      </c>
      <c r="E101" s="17" t="s">
        <v>286</v>
      </c>
      <c r="F101" s="45">
        <f>F102</f>
        <v>50</v>
      </c>
    </row>
    <row r="102" spans="1:6" s="175" customFormat="1" ht="30" customHeight="1">
      <c r="A102" s="174"/>
      <c r="B102" s="40"/>
      <c r="C102" s="40"/>
      <c r="D102" s="40" t="s">
        <v>240</v>
      </c>
      <c r="E102" s="37" t="s">
        <v>287</v>
      </c>
      <c r="F102" s="45">
        <v>50</v>
      </c>
    </row>
    <row r="103" spans="1:6" s="175" customFormat="1" ht="30" customHeight="1">
      <c r="A103" s="174"/>
      <c r="B103" s="40"/>
      <c r="C103" s="40" t="s">
        <v>478</v>
      </c>
      <c r="D103" s="40"/>
      <c r="E103" s="17" t="s">
        <v>278</v>
      </c>
      <c r="F103" s="45">
        <f>F104</f>
        <v>50</v>
      </c>
    </row>
    <row r="104" spans="1:6" ht="30">
      <c r="A104" s="55"/>
      <c r="B104" s="61"/>
      <c r="C104" s="40"/>
      <c r="D104" s="40" t="s">
        <v>239</v>
      </c>
      <c r="E104" s="17" t="s">
        <v>286</v>
      </c>
      <c r="F104" s="45">
        <f>F105</f>
        <v>50</v>
      </c>
    </row>
    <row r="105" spans="1:6" ht="30" customHeight="1">
      <c r="A105" s="55"/>
      <c r="B105" s="61"/>
      <c r="C105" s="40"/>
      <c r="D105" s="40" t="s">
        <v>240</v>
      </c>
      <c r="E105" s="37" t="s">
        <v>287</v>
      </c>
      <c r="F105" s="45">
        <v>50</v>
      </c>
    </row>
    <row r="106" spans="1:6" ht="45">
      <c r="A106" s="55"/>
      <c r="B106" s="61"/>
      <c r="C106" s="40" t="s">
        <v>479</v>
      </c>
      <c r="D106" s="40"/>
      <c r="E106" s="17" t="s">
        <v>284</v>
      </c>
      <c r="F106" s="45">
        <f>F107</f>
        <v>34.7</v>
      </c>
    </row>
    <row r="107" spans="1:6" ht="30" customHeight="1">
      <c r="A107" s="55"/>
      <c r="B107" s="61"/>
      <c r="C107" s="40"/>
      <c r="D107" s="40" t="s">
        <v>239</v>
      </c>
      <c r="E107" s="17" t="s">
        <v>286</v>
      </c>
      <c r="F107" s="45">
        <f>F108</f>
        <v>34.7</v>
      </c>
    </row>
    <row r="108" spans="1:6" ht="30" customHeight="1">
      <c r="A108" s="55"/>
      <c r="B108" s="61"/>
      <c r="C108" s="40"/>
      <c r="D108" s="40" t="s">
        <v>240</v>
      </c>
      <c r="E108" s="37" t="s">
        <v>287</v>
      </c>
      <c r="F108" s="45">
        <v>34.7</v>
      </c>
    </row>
    <row r="109" spans="1:6" ht="30">
      <c r="A109" s="55"/>
      <c r="B109" s="40"/>
      <c r="C109" s="40" t="s">
        <v>480</v>
      </c>
      <c r="D109" s="40"/>
      <c r="E109" s="37" t="s">
        <v>44</v>
      </c>
      <c r="F109" s="45">
        <f>F110</f>
        <v>20</v>
      </c>
    </row>
    <row r="110" spans="1:6" ht="30">
      <c r="A110" s="55"/>
      <c r="B110" s="40"/>
      <c r="C110" s="40"/>
      <c r="D110" s="40" t="s">
        <v>239</v>
      </c>
      <c r="E110" s="17" t="s">
        <v>286</v>
      </c>
      <c r="F110" s="45">
        <f>F111</f>
        <v>20</v>
      </c>
    </row>
    <row r="111" spans="1:6" ht="30" customHeight="1">
      <c r="A111" s="55"/>
      <c r="B111" s="40"/>
      <c r="C111" s="40"/>
      <c r="D111" s="40" t="s">
        <v>240</v>
      </c>
      <c r="E111" s="37" t="s">
        <v>287</v>
      </c>
      <c r="F111" s="45">
        <v>20</v>
      </c>
    </row>
    <row r="112" spans="1:6" s="175" customFormat="1" ht="30" customHeight="1">
      <c r="A112" s="174"/>
      <c r="B112" s="40"/>
      <c r="C112" s="40" t="s">
        <v>481</v>
      </c>
      <c r="D112" s="40"/>
      <c r="E112" s="17" t="s">
        <v>126</v>
      </c>
      <c r="F112" s="45">
        <f>F113</f>
        <v>400</v>
      </c>
    </row>
    <row r="113" spans="1:6" ht="30" customHeight="1">
      <c r="A113" s="55"/>
      <c r="B113" s="40"/>
      <c r="C113" s="40"/>
      <c r="D113" s="40" t="s">
        <v>239</v>
      </c>
      <c r="E113" s="17" t="s">
        <v>286</v>
      </c>
      <c r="F113" s="45">
        <f>F114</f>
        <v>400</v>
      </c>
    </row>
    <row r="114" spans="1:6" ht="30" customHeight="1">
      <c r="A114" s="55"/>
      <c r="B114" s="40"/>
      <c r="C114" s="40"/>
      <c r="D114" s="40" t="s">
        <v>240</v>
      </c>
      <c r="E114" s="37" t="s">
        <v>287</v>
      </c>
      <c r="F114" s="45">
        <v>400</v>
      </c>
    </row>
    <row r="115" spans="1:6" ht="50.25" customHeight="1">
      <c r="A115" s="55"/>
      <c r="B115" s="40"/>
      <c r="C115" s="40" t="s">
        <v>482</v>
      </c>
      <c r="D115" s="40"/>
      <c r="E115" s="37" t="s">
        <v>45</v>
      </c>
      <c r="F115" s="45">
        <f>F116</f>
        <v>20</v>
      </c>
    </row>
    <row r="116" spans="1:6" ht="30" customHeight="1">
      <c r="A116" s="55"/>
      <c r="B116" s="40"/>
      <c r="C116" s="40" t="s">
        <v>483</v>
      </c>
      <c r="D116" s="40"/>
      <c r="E116" s="37" t="s">
        <v>46</v>
      </c>
      <c r="F116" s="45">
        <f>F117</f>
        <v>20</v>
      </c>
    </row>
    <row r="117" spans="1:6" ht="15">
      <c r="A117" s="55"/>
      <c r="B117" s="40"/>
      <c r="C117" s="64"/>
      <c r="D117" s="40" t="s">
        <v>434</v>
      </c>
      <c r="E117" s="37" t="s">
        <v>231</v>
      </c>
      <c r="F117" s="45">
        <f>F118</f>
        <v>20</v>
      </c>
    </row>
    <row r="118" spans="1:6" ht="15" customHeight="1">
      <c r="A118" s="55"/>
      <c r="B118" s="40"/>
      <c r="C118" s="64"/>
      <c r="D118" s="40" t="s">
        <v>435</v>
      </c>
      <c r="E118" s="37" t="s">
        <v>232</v>
      </c>
      <c r="F118" s="45">
        <v>20</v>
      </c>
    </row>
    <row r="119" spans="1:6" ht="45" customHeight="1">
      <c r="A119" s="55"/>
      <c r="B119" s="40"/>
      <c r="C119" s="38" t="s">
        <v>493</v>
      </c>
      <c r="D119" s="40"/>
      <c r="E119" s="37" t="s">
        <v>547</v>
      </c>
      <c r="F119" s="170">
        <f>F120</f>
        <v>5.4</v>
      </c>
    </row>
    <row r="120" spans="1:6" ht="30" customHeight="1">
      <c r="A120" s="55"/>
      <c r="B120" s="40"/>
      <c r="C120" s="38" t="s">
        <v>545</v>
      </c>
      <c r="D120" s="40"/>
      <c r="E120" s="37" t="s">
        <v>546</v>
      </c>
      <c r="F120" s="170">
        <f>F121</f>
        <v>5.4</v>
      </c>
    </row>
    <row r="121" spans="1:6" ht="30" customHeight="1">
      <c r="A121" s="55"/>
      <c r="B121" s="40"/>
      <c r="C121" s="38"/>
      <c r="D121" s="40" t="s">
        <v>239</v>
      </c>
      <c r="E121" s="37" t="s">
        <v>286</v>
      </c>
      <c r="F121" s="170">
        <f>F122</f>
        <v>5.4</v>
      </c>
    </row>
    <row r="122" spans="1:6" ht="30" customHeight="1">
      <c r="A122" s="55"/>
      <c r="B122" s="40"/>
      <c r="C122" s="38"/>
      <c r="D122" s="40" t="s">
        <v>240</v>
      </c>
      <c r="E122" s="37" t="s">
        <v>287</v>
      </c>
      <c r="F122" s="45">
        <v>5.4</v>
      </c>
    </row>
    <row r="123" spans="1:6" ht="14.25">
      <c r="A123" s="65"/>
      <c r="B123" s="66" t="s">
        <v>395</v>
      </c>
      <c r="C123" s="66"/>
      <c r="D123" s="66"/>
      <c r="E123" s="72" t="s">
        <v>254</v>
      </c>
      <c r="F123" s="202">
        <f>F124</f>
        <v>171.6</v>
      </c>
    </row>
    <row r="124" spans="1:6" ht="14.25">
      <c r="A124" s="65"/>
      <c r="B124" s="66" t="s">
        <v>396</v>
      </c>
      <c r="C124" s="66"/>
      <c r="D124" s="66"/>
      <c r="E124" s="21" t="s">
        <v>306</v>
      </c>
      <c r="F124" s="202">
        <f>F125</f>
        <v>171.6</v>
      </c>
    </row>
    <row r="125" spans="1:6" ht="15">
      <c r="A125" s="65"/>
      <c r="B125" s="66"/>
      <c r="C125" s="42" t="s">
        <v>485</v>
      </c>
      <c r="D125" s="42"/>
      <c r="E125" s="17" t="s">
        <v>280</v>
      </c>
      <c r="F125" s="201">
        <f>F127</f>
        <v>171.6</v>
      </c>
    </row>
    <row r="126" spans="1:6" ht="60">
      <c r="A126" s="65"/>
      <c r="B126" s="66"/>
      <c r="C126" s="42" t="s">
        <v>490</v>
      </c>
      <c r="D126" s="42"/>
      <c r="E126" s="17" t="s">
        <v>48</v>
      </c>
      <c r="F126" s="201">
        <f>F127</f>
        <v>171.6</v>
      </c>
    </row>
    <row r="127" spans="1:6" ht="30" customHeight="1">
      <c r="A127" s="65"/>
      <c r="B127" s="67"/>
      <c r="C127" s="42" t="s">
        <v>492</v>
      </c>
      <c r="D127" s="42"/>
      <c r="E127" s="17" t="s">
        <v>432</v>
      </c>
      <c r="F127" s="201">
        <f>F128+F130</f>
        <v>171.6</v>
      </c>
    </row>
    <row r="128" spans="1:6" ht="75">
      <c r="A128" s="65"/>
      <c r="B128" s="67"/>
      <c r="C128" s="67"/>
      <c r="D128" s="64">
        <v>100</v>
      </c>
      <c r="E128" s="37" t="s">
        <v>256</v>
      </c>
      <c r="F128" s="201">
        <f>F129</f>
        <v>170</v>
      </c>
    </row>
    <row r="129" spans="1:6" ht="30">
      <c r="A129" s="55"/>
      <c r="B129" s="42"/>
      <c r="C129" s="42"/>
      <c r="D129" s="40">
        <v>120</v>
      </c>
      <c r="E129" s="37" t="s">
        <v>285</v>
      </c>
      <c r="F129" s="45">
        <v>170</v>
      </c>
    </row>
    <row r="130" spans="1:6" ht="30">
      <c r="A130" s="55"/>
      <c r="B130" s="42"/>
      <c r="C130" s="42"/>
      <c r="D130" s="40">
        <v>200</v>
      </c>
      <c r="E130" s="37" t="s">
        <v>286</v>
      </c>
      <c r="F130" s="170">
        <f>F131</f>
        <v>1.6</v>
      </c>
    </row>
    <row r="131" spans="1:6" ht="30" customHeight="1">
      <c r="A131" s="65"/>
      <c r="B131" s="67"/>
      <c r="C131" s="67"/>
      <c r="D131" s="64">
        <v>240</v>
      </c>
      <c r="E131" s="37" t="s">
        <v>287</v>
      </c>
      <c r="F131" s="201">
        <v>1.6</v>
      </c>
    </row>
    <row r="132" spans="1:6" ht="28.5">
      <c r="A132" s="65"/>
      <c r="B132" s="63" t="s">
        <v>397</v>
      </c>
      <c r="C132" s="63"/>
      <c r="D132" s="63"/>
      <c r="E132" s="74" t="s">
        <v>253</v>
      </c>
      <c r="F132" s="203">
        <f>F133+F141</f>
        <v>600</v>
      </c>
    </row>
    <row r="133" spans="1:6" ht="42.75">
      <c r="A133" s="65"/>
      <c r="B133" s="63" t="s">
        <v>398</v>
      </c>
      <c r="C133" s="63"/>
      <c r="D133" s="63"/>
      <c r="E133" s="36" t="s">
        <v>236</v>
      </c>
      <c r="F133" s="202">
        <f>F134</f>
        <v>100</v>
      </c>
    </row>
    <row r="134" spans="1:6" s="175" customFormat="1" ht="60">
      <c r="A134" s="176"/>
      <c r="B134" s="64"/>
      <c r="C134" s="64" t="s">
        <v>470</v>
      </c>
      <c r="D134" s="64"/>
      <c r="E134" s="37" t="s">
        <v>55</v>
      </c>
      <c r="F134" s="201">
        <f>F135+F138</f>
        <v>100</v>
      </c>
    </row>
    <row r="135" spans="1:6" s="175" customFormat="1" ht="30">
      <c r="A135" s="176"/>
      <c r="B135" s="64"/>
      <c r="C135" s="64" t="s">
        <v>472</v>
      </c>
      <c r="D135" s="64"/>
      <c r="E135" s="37" t="s">
        <v>273</v>
      </c>
      <c r="F135" s="201">
        <f>F136</f>
        <v>50</v>
      </c>
    </row>
    <row r="136" spans="1:6" s="175" customFormat="1" ht="30" customHeight="1">
      <c r="A136" s="176"/>
      <c r="B136" s="64"/>
      <c r="C136" s="64"/>
      <c r="D136" s="40">
        <v>200</v>
      </c>
      <c r="E136" s="37" t="s">
        <v>286</v>
      </c>
      <c r="F136" s="201">
        <f>F137</f>
        <v>50</v>
      </c>
    </row>
    <row r="137" spans="1:6" s="175" customFormat="1" ht="30" customHeight="1">
      <c r="A137" s="176"/>
      <c r="B137" s="64"/>
      <c r="C137" s="64"/>
      <c r="D137" s="40">
        <v>240</v>
      </c>
      <c r="E137" s="37" t="s">
        <v>287</v>
      </c>
      <c r="F137" s="201">
        <v>50</v>
      </c>
    </row>
    <row r="138" spans="1:6" s="175" customFormat="1" ht="30" customHeight="1">
      <c r="A138" s="176"/>
      <c r="B138" s="64"/>
      <c r="C138" s="64" t="s">
        <v>473</v>
      </c>
      <c r="D138" s="40"/>
      <c r="E138" s="37" t="s">
        <v>274</v>
      </c>
      <c r="F138" s="201">
        <f>F139</f>
        <v>50</v>
      </c>
    </row>
    <row r="139" spans="1:6" s="175" customFormat="1" ht="30" customHeight="1">
      <c r="A139" s="176"/>
      <c r="B139" s="64"/>
      <c r="C139" s="64"/>
      <c r="D139" s="40">
        <v>200</v>
      </c>
      <c r="E139" s="37" t="s">
        <v>286</v>
      </c>
      <c r="F139" s="201">
        <f>F140</f>
        <v>50</v>
      </c>
    </row>
    <row r="140" spans="1:6" s="175" customFormat="1" ht="30" customHeight="1">
      <c r="A140" s="176"/>
      <c r="B140" s="64"/>
      <c r="C140" s="64"/>
      <c r="D140" s="40">
        <v>240</v>
      </c>
      <c r="E140" s="37" t="s">
        <v>287</v>
      </c>
      <c r="F140" s="201">
        <v>50</v>
      </c>
    </row>
    <row r="141" spans="1:6" ht="14.25">
      <c r="A141" s="55"/>
      <c r="B141" s="56" t="s">
        <v>399</v>
      </c>
      <c r="C141" s="56"/>
      <c r="D141" s="56"/>
      <c r="E141" s="36" t="s">
        <v>307</v>
      </c>
      <c r="F141" s="171">
        <f>F142</f>
        <v>500</v>
      </c>
    </row>
    <row r="142" spans="1:6" ht="60">
      <c r="A142" s="55"/>
      <c r="B142" s="40"/>
      <c r="C142" s="64" t="s">
        <v>470</v>
      </c>
      <c r="D142" s="64"/>
      <c r="E142" s="37" t="s">
        <v>55</v>
      </c>
      <c r="F142" s="45">
        <f>F143</f>
        <v>500</v>
      </c>
    </row>
    <row r="143" spans="1:6" ht="46.5" customHeight="1">
      <c r="A143" s="55"/>
      <c r="B143" s="40"/>
      <c r="C143" s="64" t="s">
        <v>471</v>
      </c>
      <c r="D143" s="64"/>
      <c r="E143" s="37" t="s">
        <v>343</v>
      </c>
      <c r="F143" s="45">
        <f>F144</f>
        <v>500</v>
      </c>
    </row>
    <row r="144" spans="1:6" ht="30" customHeight="1">
      <c r="A144" s="55"/>
      <c r="B144" s="40"/>
      <c r="C144" s="64"/>
      <c r="D144" s="40">
        <v>200</v>
      </c>
      <c r="E144" s="37" t="s">
        <v>286</v>
      </c>
      <c r="F144" s="45">
        <f>F145</f>
        <v>500</v>
      </c>
    </row>
    <row r="145" spans="1:6" ht="30" customHeight="1">
      <c r="A145" s="55"/>
      <c r="B145" s="40"/>
      <c r="C145" s="64"/>
      <c r="D145" s="40">
        <v>240</v>
      </c>
      <c r="E145" s="37" t="s">
        <v>287</v>
      </c>
      <c r="F145" s="170">
        <v>500</v>
      </c>
    </row>
    <row r="146" spans="1:6" ht="14.25">
      <c r="A146" s="65"/>
      <c r="B146" s="63" t="s">
        <v>400</v>
      </c>
      <c r="C146" s="63"/>
      <c r="D146" s="63"/>
      <c r="E146" s="74" t="s">
        <v>252</v>
      </c>
      <c r="F146" s="203">
        <f>F147</f>
        <v>955.1</v>
      </c>
    </row>
    <row r="147" spans="1:6" ht="14.25">
      <c r="A147" s="65"/>
      <c r="B147" s="63" t="s">
        <v>401</v>
      </c>
      <c r="C147" s="63"/>
      <c r="D147" s="63"/>
      <c r="E147" s="72" t="s">
        <v>249</v>
      </c>
      <c r="F147" s="203">
        <f>F148</f>
        <v>955.1</v>
      </c>
    </row>
    <row r="148" spans="1:6" s="175" customFormat="1" ht="45">
      <c r="A148" s="176"/>
      <c r="B148" s="64"/>
      <c r="C148" s="64" t="s">
        <v>450</v>
      </c>
      <c r="D148" s="64"/>
      <c r="E148" s="73" t="s">
        <v>38</v>
      </c>
      <c r="F148" s="197">
        <f>F149+F152+F155</f>
        <v>955.1</v>
      </c>
    </row>
    <row r="149" spans="1:6" s="175" customFormat="1" ht="30">
      <c r="A149" s="176"/>
      <c r="B149" s="64"/>
      <c r="C149" s="40" t="s">
        <v>451</v>
      </c>
      <c r="D149" s="40"/>
      <c r="E149" s="37" t="s">
        <v>263</v>
      </c>
      <c r="F149" s="45">
        <f>F150</f>
        <v>480.1</v>
      </c>
    </row>
    <row r="150" spans="1:6" s="175" customFormat="1" ht="30" customHeight="1">
      <c r="A150" s="176"/>
      <c r="B150" s="64"/>
      <c r="C150" s="40"/>
      <c r="D150" s="40" t="s">
        <v>239</v>
      </c>
      <c r="E150" s="17" t="s">
        <v>286</v>
      </c>
      <c r="F150" s="45">
        <f>F151</f>
        <v>480.1</v>
      </c>
    </row>
    <row r="151" spans="1:6" s="175" customFormat="1" ht="30" customHeight="1">
      <c r="A151" s="176"/>
      <c r="B151" s="64"/>
      <c r="C151" s="40"/>
      <c r="D151" s="40">
        <v>240</v>
      </c>
      <c r="E151" s="37" t="s">
        <v>287</v>
      </c>
      <c r="F151" s="45">
        <v>480.1</v>
      </c>
    </row>
    <row r="152" spans="1:6" s="175" customFormat="1" ht="30" customHeight="1">
      <c r="A152" s="176"/>
      <c r="B152" s="64"/>
      <c r="C152" s="40" t="s">
        <v>452</v>
      </c>
      <c r="D152" s="40"/>
      <c r="E152" s="37" t="s">
        <v>264</v>
      </c>
      <c r="F152" s="45">
        <f>F153</f>
        <v>465</v>
      </c>
    </row>
    <row r="153" spans="1:6" s="175" customFormat="1" ht="30" customHeight="1">
      <c r="A153" s="176"/>
      <c r="B153" s="64"/>
      <c r="C153" s="40"/>
      <c r="D153" s="40" t="s">
        <v>239</v>
      </c>
      <c r="E153" s="17" t="s">
        <v>286</v>
      </c>
      <c r="F153" s="45">
        <f>F154</f>
        <v>465</v>
      </c>
    </row>
    <row r="154" spans="1:6" s="175" customFormat="1" ht="30" customHeight="1">
      <c r="A154" s="176"/>
      <c r="B154" s="64"/>
      <c r="C154" s="40"/>
      <c r="D154" s="40">
        <v>240</v>
      </c>
      <c r="E154" s="37" t="s">
        <v>287</v>
      </c>
      <c r="F154" s="45">
        <v>465</v>
      </c>
    </row>
    <row r="155" spans="1:6" s="175" customFormat="1" ht="30" customHeight="1">
      <c r="A155" s="176"/>
      <c r="B155" s="64"/>
      <c r="C155" s="40" t="s">
        <v>453</v>
      </c>
      <c r="D155" s="40"/>
      <c r="E155" s="37" t="s">
        <v>265</v>
      </c>
      <c r="F155" s="45">
        <f>F156</f>
        <v>10</v>
      </c>
    </row>
    <row r="156" spans="1:6" ht="30" customHeight="1">
      <c r="A156" s="55"/>
      <c r="B156" s="64"/>
      <c r="C156" s="40"/>
      <c r="D156" s="40" t="s">
        <v>239</v>
      </c>
      <c r="E156" s="17" t="s">
        <v>286</v>
      </c>
      <c r="F156" s="45">
        <f>F157</f>
        <v>10</v>
      </c>
    </row>
    <row r="157" spans="1:6" ht="30" customHeight="1">
      <c r="A157" s="55"/>
      <c r="B157" s="64"/>
      <c r="C157" s="40"/>
      <c r="D157" s="40">
        <v>240</v>
      </c>
      <c r="E157" s="37" t="s">
        <v>287</v>
      </c>
      <c r="F157" s="45">
        <v>10</v>
      </c>
    </row>
    <row r="158" spans="1:6" ht="15" customHeight="1">
      <c r="A158" s="65"/>
      <c r="B158" s="63" t="s">
        <v>402</v>
      </c>
      <c r="C158" s="63"/>
      <c r="D158" s="63"/>
      <c r="E158" s="74" t="s">
        <v>251</v>
      </c>
      <c r="F158" s="203">
        <f>F159+F173</f>
        <v>6832</v>
      </c>
    </row>
    <row r="159" spans="1:6" ht="14.25">
      <c r="A159" s="55"/>
      <c r="B159" s="56" t="s">
        <v>403</v>
      </c>
      <c r="C159" s="56"/>
      <c r="D159" s="56"/>
      <c r="E159" s="36" t="s">
        <v>308</v>
      </c>
      <c r="F159" s="168">
        <f>F160</f>
        <v>2732</v>
      </c>
    </row>
    <row r="160" spans="1:6" ht="45">
      <c r="A160" s="55"/>
      <c r="B160" s="40"/>
      <c r="C160" s="40" t="s">
        <v>450</v>
      </c>
      <c r="D160" s="40"/>
      <c r="E160" s="73" t="s">
        <v>38</v>
      </c>
      <c r="F160" s="170">
        <f>F170+F164+F161+F167</f>
        <v>2732</v>
      </c>
    </row>
    <row r="161" spans="1:6" s="175" customFormat="1" ht="45" customHeight="1">
      <c r="A161" s="174"/>
      <c r="B161" s="40"/>
      <c r="C161" s="40" t="s">
        <v>454</v>
      </c>
      <c r="D161" s="40"/>
      <c r="E161" s="37" t="s">
        <v>120</v>
      </c>
      <c r="F161" s="170">
        <f>F162</f>
        <v>0</v>
      </c>
    </row>
    <row r="162" spans="1:6" ht="45">
      <c r="A162" s="55"/>
      <c r="B162" s="40"/>
      <c r="C162" s="40"/>
      <c r="D162" s="40" t="s">
        <v>117</v>
      </c>
      <c r="E162" s="73" t="s">
        <v>118</v>
      </c>
      <c r="F162" s="170">
        <f>F163</f>
        <v>0</v>
      </c>
    </row>
    <row r="163" spans="1:6" ht="15">
      <c r="A163" s="55"/>
      <c r="B163" s="40"/>
      <c r="C163" s="40"/>
      <c r="D163" s="40" t="s">
        <v>128</v>
      </c>
      <c r="E163" s="73" t="s">
        <v>127</v>
      </c>
      <c r="F163" s="170">
        <v>0</v>
      </c>
    </row>
    <row r="164" spans="1:6" s="175" customFormat="1" ht="45">
      <c r="A164" s="174"/>
      <c r="B164" s="40"/>
      <c r="C164" s="40" t="s">
        <v>455</v>
      </c>
      <c r="D164" s="40"/>
      <c r="E164" s="37" t="s">
        <v>119</v>
      </c>
      <c r="F164" s="170">
        <f>F165</f>
        <v>2000</v>
      </c>
    </row>
    <row r="165" spans="1:6" ht="45">
      <c r="A165" s="55"/>
      <c r="B165" s="40"/>
      <c r="C165" s="40"/>
      <c r="D165" s="40" t="s">
        <v>117</v>
      </c>
      <c r="E165" s="73" t="s">
        <v>118</v>
      </c>
      <c r="F165" s="170">
        <f>F166</f>
        <v>2000</v>
      </c>
    </row>
    <row r="166" spans="1:6" ht="15">
      <c r="A166" s="55"/>
      <c r="B166" s="40"/>
      <c r="C166" s="40"/>
      <c r="D166" s="40" t="s">
        <v>128</v>
      </c>
      <c r="E166" s="73" t="s">
        <v>127</v>
      </c>
      <c r="F166" s="170">
        <v>2000</v>
      </c>
    </row>
    <row r="167" spans="1:6" ht="60">
      <c r="A167" s="55"/>
      <c r="B167" s="40"/>
      <c r="C167" s="40" t="s">
        <v>456</v>
      </c>
      <c r="D167" s="40"/>
      <c r="E167" s="17" t="s">
        <v>134</v>
      </c>
      <c r="F167" s="45">
        <f>F168</f>
        <v>232</v>
      </c>
    </row>
    <row r="168" spans="1:6" ht="30">
      <c r="A168" s="55"/>
      <c r="B168" s="40"/>
      <c r="C168" s="40"/>
      <c r="D168" s="40" t="s">
        <v>239</v>
      </c>
      <c r="E168" s="17" t="s">
        <v>286</v>
      </c>
      <c r="F168" s="170">
        <f>F169</f>
        <v>232</v>
      </c>
    </row>
    <row r="169" spans="1:6" ht="45">
      <c r="A169" s="55"/>
      <c r="B169" s="40"/>
      <c r="C169" s="40"/>
      <c r="D169" s="40" t="s">
        <v>240</v>
      </c>
      <c r="E169" s="37" t="s">
        <v>287</v>
      </c>
      <c r="F169" s="45">
        <v>232</v>
      </c>
    </row>
    <row r="170" spans="1:6" ht="60">
      <c r="A170" s="55"/>
      <c r="B170" s="40"/>
      <c r="C170" s="40" t="s">
        <v>457</v>
      </c>
      <c r="D170" s="40"/>
      <c r="E170" s="17" t="s">
        <v>267</v>
      </c>
      <c r="F170" s="45">
        <f>F171</f>
        <v>500</v>
      </c>
    </row>
    <row r="171" spans="1:6" ht="30" customHeight="1">
      <c r="A171" s="55"/>
      <c r="B171" s="40"/>
      <c r="C171" s="40"/>
      <c r="D171" s="40" t="s">
        <v>239</v>
      </c>
      <c r="E171" s="17" t="s">
        <v>286</v>
      </c>
      <c r="F171" s="170">
        <f>F172</f>
        <v>500</v>
      </c>
    </row>
    <row r="172" spans="1:6" ht="30" customHeight="1">
      <c r="A172" s="55"/>
      <c r="B172" s="40"/>
      <c r="C172" s="40"/>
      <c r="D172" s="40" t="s">
        <v>240</v>
      </c>
      <c r="E172" s="37" t="s">
        <v>287</v>
      </c>
      <c r="F172" s="45">
        <v>500</v>
      </c>
    </row>
    <row r="173" spans="1:6" ht="14.25">
      <c r="A173" s="55"/>
      <c r="B173" s="56" t="s">
        <v>404</v>
      </c>
      <c r="C173" s="56"/>
      <c r="D173" s="56"/>
      <c r="E173" s="36" t="s">
        <v>309</v>
      </c>
      <c r="F173" s="168">
        <f>F174</f>
        <v>4100</v>
      </c>
    </row>
    <row r="174" spans="1:6" ht="45">
      <c r="A174" s="55"/>
      <c r="B174" s="40"/>
      <c r="C174" s="40" t="s">
        <v>450</v>
      </c>
      <c r="D174" s="40"/>
      <c r="E174" s="73" t="s">
        <v>38</v>
      </c>
      <c r="F174" s="197">
        <f>F175+F178+F181+F184+F187+F190+F193+F196</f>
        <v>4100</v>
      </c>
    </row>
    <row r="175" spans="1:6" ht="30">
      <c r="A175" s="55"/>
      <c r="B175" s="40"/>
      <c r="C175" s="40" t="s">
        <v>458</v>
      </c>
      <c r="D175" s="40"/>
      <c r="E175" s="37" t="s">
        <v>293</v>
      </c>
      <c r="F175" s="45">
        <f>F176</f>
        <v>1000</v>
      </c>
    </row>
    <row r="176" spans="1:6" ht="30" customHeight="1">
      <c r="A176" s="55"/>
      <c r="B176" s="40"/>
      <c r="C176" s="40"/>
      <c r="D176" s="40" t="s">
        <v>239</v>
      </c>
      <c r="E176" s="17" t="s">
        <v>286</v>
      </c>
      <c r="F176" s="45">
        <f>F177</f>
        <v>1000</v>
      </c>
    </row>
    <row r="177" spans="1:6" ht="30" customHeight="1">
      <c r="A177" s="55"/>
      <c r="B177" s="40"/>
      <c r="C177" s="40"/>
      <c r="D177" s="64">
        <v>240</v>
      </c>
      <c r="E177" s="37" t="s">
        <v>287</v>
      </c>
      <c r="F177" s="45">
        <v>1000</v>
      </c>
    </row>
    <row r="178" spans="1:6" ht="30" customHeight="1">
      <c r="A178" s="55"/>
      <c r="B178" s="40"/>
      <c r="C178" s="40" t="s">
        <v>459</v>
      </c>
      <c r="D178" s="40"/>
      <c r="E178" s="37" t="s">
        <v>266</v>
      </c>
      <c r="F178" s="45">
        <f>F179</f>
        <v>600</v>
      </c>
    </row>
    <row r="179" spans="1:6" ht="30" customHeight="1">
      <c r="A179" s="65"/>
      <c r="B179" s="64"/>
      <c r="C179" s="40"/>
      <c r="D179" s="40" t="s">
        <v>239</v>
      </c>
      <c r="E179" s="17" t="s">
        <v>286</v>
      </c>
      <c r="F179" s="45">
        <f>F180</f>
        <v>600</v>
      </c>
    </row>
    <row r="180" spans="1:6" ht="30" customHeight="1">
      <c r="A180" s="65"/>
      <c r="B180" s="64"/>
      <c r="C180" s="40"/>
      <c r="D180" s="64">
        <v>240</v>
      </c>
      <c r="E180" s="37" t="s">
        <v>287</v>
      </c>
      <c r="F180" s="45">
        <v>600</v>
      </c>
    </row>
    <row r="181" spans="1:6" ht="30" customHeight="1">
      <c r="A181" s="65"/>
      <c r="B181" s="64"/>
      <c r="C181" s="40" t="s">
        <v>460</v>
      </c>
      <c r="D181" s="40"/>
      <c r="E181" s="37" t="s">
        <v>373</v>
      </c>
      <c r="F181" s="45">
        <f>F182</f>
        <v>500</v>
      </c>
    </row>
    <row r="182" spans="1:6" ht="30" customHeight="1">
      <c r="A182" s="65"/>
      <c r="B182" s="64"/>
      <c r="C182" s="40"/>
      <c r="D182" s="40" t="s">
        <v>239</v>
      </c>
      <c r="E182" s="17" t="s">
        <v>286</v>
      </c>
      <c r="F182" s="45">
        <f>F183</f>
        <v>500</v>
      </c>
    </row>
    <row r="183" spans="1:6" ht="30" customHeight="1">
      <c r="A183" s="65"/>
      <c r="B183" s="64"/>
      <c r="C183" s="40"/>
      <c r="D183" s="64">
        <v>240</v>
      </c>
      <c r="E183" s="37" t="s">
        <v>287</v>
      </c>
      <c r="F183" s="45">
        <v>500</v>
      </c>
    </row>
    <row r="184" spans="1:6" ht="15" customHeight="1">
      <c r="A184" s="65"/>
      <c r="B184" s="64"/>
      <c r="C184" s="40" t="s">
        <v>461</v>
      </c>
      <c r="D184" s="40"/>
      <c r="E184" s="37" t="s">
        <v>122</v>
      </c>
      <c r="F184" s="45">
        <f>F185</f>
        <v>50</v>
      </c>
    </row>
    <row r="185" spans="1:6" ht="30" customHeight="1">
      <c r="A185" s="65"/>
      <c r="B185" s="64"/>
      <c r="C185" s="40"/>
      <c r="D185" s="40" t="s">
        <v>239</v>
      </c>
      <c r="E185" s="17" t="s">
        <v>286</v>
      </c>
      <c r="F185" s="45">
        <f>F186</f>
        <v>50</v>
      </c>
    </row>
    <row r="186" spans="1:6" ht="30" customHeight="1">
      <c r="A186" s="65"/>
      <c r="B186" s="64"/>
      <c r="C186" s="40"/>
      <c r="D186" s="64">
        <v>240</v>
      </c>
      <c r="E186" s="37" t="s">
        <v>287</v>
      </c>
      <c r="F186" s="45">
        <v>50</v>
      </c>
    </row>
    <row r="187" spans="1:6" ht="15">
      <c r="A187" s="65"/>
      <c r="B187" s="64"/>
      <c r="C187" s="40" t="s">
        <v>121</v>
      </c>
      <c r="D187" s="40"/>
      <c r="E187" s="37" t="s">
        <v>268</v>
      </c>
      <c r="F187" s="45">
        <f>F188</f>
        <v>25</v>
      </c>
    </row>
    <row r="188" spans="1:6" ht="30">
      <c r="A188" s="65"/>
      <c r="B188" s="64"/>
      <c r="C188" s="40"/>
      <c r="D188" s="40" t="s">
        <v>239</v>
      </c>
      <c r="E188" s="17" t="s">
        <v>286</v>
      </c>
      <c r="F188" s="45">
        <f>F189</f>
        <v>25</v>
      </c>
    </row>
    <row r="189" spans="1:6" ht="30" customHeight="1">
      <c r="A189" s="65"/>
      <c r="B189" s="64"/>
      <c r="C189" s="40"/>
      <c r="D189" s="64">
        <v>240</v>
      </c>
      <c r="E189" s="37" t="s">
        <v>287</v>
      </c>
      <c r="F189" s="45">
        <v>25</v>
      </c>
    </row>
    <row r="190" spans="1:6" ht="15">
      <c r="A190" s="65"/>
      <c r="B190" s="64"/>
      <c r="C190" s="40" t="s">
        <v>124</v>
      </c>
      <c r="D190" s="40"/>
      <c r="E190" s="37" t="s">
        <v>269</v>
      </c>
      <c r="F190" s="45">
        <f>F191</f>
        <v>25</v>
      </c>
    </row>
    <row r="191" spans="1:6" ht="30">
      <c r="A191" s="65"/>
      <c r="B191" s="64"/>
      <c r="C191" s="40"/>
      <c r="D191" s="40" t="s">
        <v>239</v>
      </c>
      <c r="E191" s="17" t="s">
        <v>286</v>
      </c>
      <c r="F191" s="45">
        <f>F192</f>
        <v>25</v>
      </c>
    </row>
    <row r="192" spans="1:6" ht="30" customHeight="1">
      <c r="A192" s="65"/>
      <c r="B192" s="64"/>
      <c r="C192" s="40"/>
      <c r="D192" s="64">
        <v>240</v>
      </c>
      <c r="E192" s="37" t="s">
        <v>287</v>
      </c>
      <c r="F192" s="45">
        <v>25</v>
      </c>
    </row>
    <row r="193" spans="1:6" ht="30" customHeight="1">
      <c r="A193" s="65"/>
      <c r="B193" s="64"/>
      <c r="C193" s="40" t="s">
        <v>125</v>
      </c>
      <c r="D193" s="40"/>
      <c r="E193" s="37" t="s">
        <v>374</v>
      </c>
      <c r="F193" s="45">
        <f>F194</f>
        <v>1700</v>
      </c>
    </row>
    <row r="194" spans="1:6" ht="30" customHeight="1">
      <c r="A194" s="65"/>
      <c r="B194" s="64"/>
      <c r="C194" s="40"/>
      <c r="D194" s="40" t="s">
        <v>239</v>
      </c>
      <c r="E194" s="17" t="s">
        <v>286</v>
      </c>
      <c r="F194" s="45">
        <f>F195</f>
        <v>1700</v>
      </c>
    </row>
    <row r="195" spans="1:6" ht="30" customHeight="1">
      <c r="A195" s="65"/>
      <c r="B195" s="64"/>
      <c r="C195" s="40"/>
      <c r="D195" s="64">
        <v>240</v>
      </c>
      <c r="E195" s="37" t="s">
        <v>287</v>
      </c>
      <c r="F195" s="45">
        <v>1700</v>
      </c>
    </row>
    <row r="196" spans="1:6" ht="90" customHeight="1">
      <c r="A196" s="65"/>
      <c r="B196" s="64"/>
      <c r="C196" s="40" t="s">
        <v>133</v>
      </c>
      <c r="D196" s="40"/>
      <c r="E196" s="37" t="s">
        <v>123</v>
      </c>
      <c r="F196" s="45">
        <f>F197</f>
        <v>200</v>
      </c>
    </row>
    <row r="197" spans="1:6" ht="30">
      <c r="A197" s="65"/>
      <c r="B197" s="64"/>
      <c r="C197" s="40"/>
      <c r="D197" s="40" t="s">
        <v>239</v>
      </c>
      <c r="E197" s="17" t="s">
        <v>286</v>
      </c>
      <c r="F197" s="45">
        <f>F198</f>
        <v>200</v>
      </c>
    </row>
    <row r="198" spans="1:6" ht="30" customHeight="1">
      <c r="A198" s="65"/>
      <c r="B198" s="64"/>
      <c r="C198" s="64"/>
      <c r="D198" s="64">
        <v>240</v>
      </c>
      <c r="E198" s="37" t="s">
        <v>287</v>
      </c>
      <c r="F198" s="45">
        <v>200</v>
      </c>
    </row>
    <row r="199" spans="1:6" ht="14.25">
      <c r="A199" s="65"/>
      <c r="B199" s="63" t="s">
        <v>405</v>
      </c>
      <c r="C199" s="63"/>
      <c r="D199" s="63"/>
      <c r="E199" s="74" t="s">
        <v>250</v>
      </c>
      <c r="F199" s="202">
        <f>F200</f>
        <v>365.1</v>
      </c>
    </row>
    <row r="200" spans="1:6" s="2" customFormat="1" ht="14.25">
      <c r="A200" s="134"/>
      <c r="B200" s="63" t="s">
        <v>406</v>
      </c>
      <c r="C200" s="63"/>
      <c r="D200" s="63"/>
      <c r="E200" s="36" t="s">
        <v>310</v>
      </c>
      <c r="F200" s="203">
        <f>F201</f>
        <v>365.1</v>
      </c>
    </row>
    <row r="201" spans="1:6" s="2" customFormat="1" ht="45">
      <c r="A201" s="134"/>
      <c r="B201" s="63"/>
      <c r="C201" s="64" t="s">
        <v>442</v>
      </c>
      <c r="D201" s="64"/>
      <c r="E201" s="177" t="s">
        <v>35</v>
      </c>
      <c r="F201" s="203">
        <f>F202+F205+F208+F211</f>
        <v>365.1</v>
      </c>
    </row>
    <row r="202" spans="1:6" s="2" customFormat="1" ht="30">
      <c r="A202" s="134"/>
      <c r="B202" s="63"/>
      <c r="C202" s="40" t="s">
        <v>443</v>
      </c>
      <c r="D202" s="40"/>
      <c r="E202" s="37" t="s">
        <v>258</v>
      </c>
      <c r="F202" s="45">
        <f>F203</f>
        <v>165.1</v>
      </c>
    </row>
    <row r="203" spans="1:6" s="2" customFormat="1" ht="30" customHeight="1">
      <c r="A203" s="134"/>
      <c r="B203" s="63"/>
      <c r="C203" s="40"/>
      <c r="D203" s="40" t="s">
        <v>239</v>
      </c>
      <c r="E203" s="17" t="s">
        <v>286</v>
      </c>
      <c r="F203" s="45">
        <f>F204</f>
        <v>165.1</v>
      </c>
    </row>
    <row r="204" spans="1:6" s="2" customFormat="1" ht="30" customHeight="1">
      <c r="A204" s="134"/>
      <c r="B204" s="63"/>
      <c r="C204" s="40"/>
      <c r="D204" s="64">
        <v>240</v>
      </c>
      <c r="E204" s="37" t="s">
        <v>287</v>
      </c>
      <c r="F204" s="45">
        <v>165.1</v>
      </c>
    </row>
    <row r="205" spans="1:6" s="2" customFormat="1" ht="45">
      <c r="A205" s="134"/>
      <c r="B205" s="63"/>
      <c r="C205" s="40" t="s">
        <v>444</v>
      </c>
      <c r="D205" s="40"/>
      <c r="E205" s="37" t="s">
        <v>259</v>
      </c>
      <c r="F205" s="45">
        <f>F206</f>
        <v>50</v>
      </c>
    </row>
    <row r="206" spans="1:6" s="2" customFormat="1" ht="30" customHeight="1">
      <c r="A206" s="134"/>
      <c r="B206" s="63"/>
      <c r="C206" s="40"/>
      <c r="D206" s="40" t="s">
        <v>239</v>
      </c>
      <c r="E206" s="17" t="s">
        <v>286</v>
      </c>
      <c r="F206" s="45">
        <f>F207</f>
        <v>50</v>
      </c>
    </row>
    <row r="207" spans="1:6" s="2" customFormat="1" ht="30" customHeight="1">
      <c r="A207" s="134"/>
      <c r="B207" s="63"/>
      <c r="C207" s="40"/>
      <c r="D207" s="64">
        <v>240</v>
      </c>
      <c r="E207" s="37" t="s">
        <v>287</v>
      </c>
      <c r="F207" s="45">
        <v>50</v>
      </c>
    </row>
    <row r="208" spans="1:6" s="2" customFormat="1" ht="30" customHeight="1">
      <c r="A208" s="134"/>
      <c r="B208" s="63"/>
      <c r="C208" s="40" t="s">
        <v>445</v>
      </c>
      <c r="D208" s="40"/>
      <c r="E208" s="37" t="s">
        <v>260</v>
      </c>
      <c r="F208" s="45">
        <f>F209</f>
        <v>50</v>
      </c>
    </row>
    <row r="209" spans="1:6" s="2" customFormat="1" ht="30" customHeight="1">
      <c r="A209" s="134"/>
      <c r="B209" s="63"/>
      <c r="C209" s="40"/>
      <c r="D209" s="40" t="s">
        <v>239</v>
      </c>
      <c r="E209" s="17" t="s">
        <v>286</v>
      </c>
      <c r="F209" s="45">
        <f>F210</f>
        <v>50</v>
      </c>
    </row>
    <row r="210" spans="1:6" s="2" customFormat="1" ht="30" customHeight="1">
      <c r="A210" s="134"/>
      <c r="B210" s="63"/>
      <c r="C210" s="40"/>
      <c r="D210" s="64">
        <v>240</v>
      </c>
      <c r="E210" s="37" t="s">
        <v>287</v>
      </c>
      <c r="F210" s="45">
        <v>50</v>
      </c>
    </row>
    <row r="211" spans="1:6" s="2" customFormat="1" ht="15">
      <c r="A211" s="134"/>
      <c r="B211" s="63"/>
      <c r="C211" s="40" t="s">
        <v>446</v>
      </c>
      <c r="D211" s="40"/>
      <c r="E211" s="37" t="s">
        <v>261</v>
      </c>
      <c r="F211" s="45">
        <f>F212</f>
        <v>100</v>
      </c>
    </row>
    <row r="212" spans="1:6" s="2" customFormat="1" ht="30" customHeight="1">
      <c r="A212" s="134"/>
      <c r="B212" s="63"/>
      <c r="C212" s="40"/>
      <c r="D212" s="40" t="s">
        <v>239</v>
      </c>
      <c r="E212" s="17" t="s">
        <v>286</v>
      </c>
      <c r="F212" s="45">
        <f>F213</f>
        <v>100</v>
      </c>
    </row>
    <row r="213" spans="1:6" s="2" customFormat="1" ht="30" customHeight="1">
      <c r="A213" s="134"/>
      <c r="B213" s="63"/>
      <c r="C213" s="63"/>
      <c r="D213" s="64">
        <v>240</v>
      </c>
      <c r="E213" s="37" t="s">
        <v>287</v>
      </c>
      <c r="F213" s="197">
        <v>100</v>
      </c>
    </row>
    <row r="214" spans="1:6" s="2" customFormat="1" ht="14.25">
      <c r="A214" s="134"/>
      <c r="B214" s="63" t="s">
        <v>559</v>
      </c>
      <c r="C214" s="63"/>
      <c r="D214" s="63"/>
      <c r="E214" s="36" t="s">
        <v>561</v>
      </c>
      <c r="F214" s="203">
        <f>F215</f>
        <v>320</v>
      </c>
    </row>
    <row r="215" spans="1:6" s="2" customFormat="1" ht="14.25">
      <c r="A215" s="134"/>
      <c r="B215" s="63" t="s">
        <v>560</v>
      </c>
      <c r="C215" s="63"/>
      <c r="D215" s="63"/>
      <c r="E215" s="36" t="s">
        <v>562</v>
      </c>
      <c r="F215" s="203">
        <f>F216</f>
        <v>320</v>
      </c>
    </row>
    <row r="216" spans="1:6" s="2" customFormat="1" ht="60">
      <c r="A216" s="134"/>
      <c r="B216" s="63"/>
      <c r="C216" s="40" t="s">
        <v>493</v>
      </c>
      <c r="D216" s="40"/>
      <c r="E216" s="37" t="s">
        <v>49</v>
      </c>
      <c r="F216" s="45">
        <f>F217</f>
        <v>320</v>
      </c>
    </row>
    <row r="217" spans="1:6" s="2" customFormat="1" ht="75">
      <c r="A217" s="134"/>
      <c r="B217" s="63"/>
      <c r="C217" s="40" t="s">
        <v>558</v>
      </c>
      <c r="D217" s="40"/>
      <c r="E217" s="37" t="s">
        <v>433</v>
      </c>
      <c r="F217" s="170">
        <f>F218</f>
        <v>320</v>
      </c>
    </row>
    <row r="218" spans="1:6" s="2" customFormat="1" ht="15">
      <c r="A218" s="134"/>
      <c r="B218" s="63"/>
      <c r="C218" s="40"/>
      <c r="D218" s="40">
        <v>500</v>
      </c>
      <c r="E218" s="37" t="s">
        <v>311</v>
      </c>
      <c r="F218" s="170">
        <f>F219</f>
        <v>320</v>
      </c>
    </row>
    <row r="219" spans="1:6" s="2" customFormat="1" ht="15">
      <c r="A219" s="134"/>
      <c r="B219" s="63"/>
      <c r="C219" s="40"/>
      <c r="D219" s="40">
        <v>540</v>
      </c>
      <c r="E219" s="37" t="s">
        <v>312</v>
      </c>
      <c r="F219" s="45">
        <v>320</v>
      </c>
    </row>
    <row r="220" spans="1:6" s="2" customFormat="1" ht="14.25">
      <c r="A220" s="135"/>
      <c r="B220" s="63" t="s">
        <v>436</v>
      </c>
      <c r="C220" s="63"/>
      <c r="D220" s="63"/>
      <c r="E220" s="178" t="s">
        <v>437</v>
      </c>
      <c r="F220" s="168">
        <f>F221</f>
        <v>150</v>
      </c>
    </row>
    <row r="221" spans="1:6" s="2" customFormat="1" ht="28.5">
      <c r="A221" s="135"/>
      <c r="B221" s="56" t="s">
        <v>438</v>
      </c>
      <c r="C221" s="56"/>
      <c r="D221" s="56"/>
      <c r="E221" s="179" t="s">
        <v>439</v>
      </c>
      <c r="F221" s="168">
        <f>F222</f>
        <v>150</v>
      </c>
    </row>
    <row r="222" spans="1:6" ht="60">
      <c r="A222" s="55"/>
      <c r="B222" s="40"/>
      <c r="C222" s="40" t="s">
        <v>447</v>
      </c>
      <c r="D222" s="40"/>
      <c r="E222" s="37" t="s">
        <v>57</v>
      </c>
      <c r="F222" s="45">
        <f>F223+F226</f>
        <v>150</v>
      </c>
    </row>
    <row r="223" spans="1:6" ht="30" customHeight="1">
      <c r="A223" s="55"/>
      <c r="B223" s="40"/>
      <c r="C223" s="40" t="s">
        <v>448</v>
      </c>
      <c r="D223" s="40"/>
      <c r="E223" s="37" t="s">
        <v>262</v>
      </c>
      <c r="F223" s="45">
        <f>F224</f>
        <v>100</v>
      </c>
    </row>
    <row r="224" spans="1:6" ht="30" customHeight="1">
      <c r="A224" s="55"/>
      <c r="B224" s="40"/>
      <c r="C224" s="40"/>
      <c r="D224" s="40" t="s">
        <v>239</v>
      </c>
      <c r="E224" s="17" t="s">
        <v>286</v>
      </c>
      <c r="F224" s="45">
        <f>F225</f>
        <v>100</v>
      </c>
    </row>
    <row r="225" spans="1:6" ht="30" customHeight="1">
      <c r="A225" s="55"/>
      <c r="B225" s="40"/>
      <c r="C225" s="40"/>
      <c r="D225" s="64">
        <v>240</v>
      </c>
      <c r="E225" s="37" t="s">
        <v>287</v>
      </c>
      <c r="F225" s="45">
        <v>100</v>
      </c>
    </row>
    <row r="226" spans="1:6" ht="60">
      <c r="A226" s="55"/>
      <c r="B226" s="40"/>
      <c r="C226" s="40" t="s">
        <v>449</v>
      </c>
      <c r="D226" s="40"/>
      <c r="E226" s="37" t="s">
        <v>37</v>
      </c>
      <c r="F226" s="45">
        <f>F227</f>
        <v>50</v>
      </c>
    </row>
    <row r="227" spans="1:6" ht="30" customHeight="1">
      <c r="A227" s="55"/>
      <c r="B227" s="40"/>
      <c r="C227" s="40"/>
      <c r="D227" s="40" t="s">
        <v>239</v>
      </c>
      <c r="E227" s="17" t="s">
        <v>286</v>
      </c>
      <c r="F227" s="45">
        <f>F228</f>
        <v>50</v>
      </c>
    </row>
    <row r="228" spans="1:6" ht="30" customHeight="1">
      <c r="A228" s="55"/>
      <c r="B228" s="40"/>
      <c r="C228" s="40"/>
      <c r="D228" s="64">
        <v>240</v>
      </c>
      <c r="E228" s="37" t="s">
        <v>287</v>
      </c>
      <c r="F228" s="45">
        <v>50</v>
      </c>
    </row>
    <row r="229" spans="1:6" ht="15">
      <c r="A229" s="55"/>
      <c r="B229" s="40"/>
      <c r="C229" s="40"/>
      <c r="D229" s="40"/>
      <c r="E229" s="37"/>
      <c r="F229" s="45"/>
    </row>
    <row r="230" spans="1:6" ht="15">
      <c r="A230" s="55"/>
      <c r="B230" s="40"/>
      <c r="C230" s="40"/>
      <c r="D230" s="40"/>
      <c r="E230" s="36" t="s">
        <v>294</v>
      </c>
      <c r="F230" s="171">
        <f>F22+F43</f>
        <v>15060.000000000002</v>
      </c>
    </row>
    <row r="236" ht="15">
      <c r="F236" s="180"/>
    </row>
  </sheetData>
  <sheetProtection/>
  <mergeCells count="9">
    <mergeCell ref="F12:F21"/>
    <mergeCell ref="A12:A21"/>
    <mergeCell ref="A7:F7"/>
    <mergeCell ref="A8:F8"/>
    <mergeCell ref="A9:F9"/>
    <mergeCell ref="B12:B21"/>
    <mergeCell ref="C12:C21"/>
    <mergeCell ref="D12:D21"/>
    <mergeCell ref="E12:E21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9"/>
  <sheetViews>
    <sheetView zoomScalePageLayoutView="0" workbookViewId="0" topLeftCell="A212">
      <selection activeCell="C52" sqref="C52"/>
    </sheetView>
  </sheetViews>
  <sheetFormatPr defaultColWidth="9.00390625" defaultRowHeight="12.75"/>
  <cols>
    <col min="1" max="1" width="9.75390625" style="0" customWidth="1"/>
    <col min="2" max="3" width="11.75390625" style="14" customWidth="1"/>
    <col min="4" max="4" width="9.75390625" style="14" customWidth="1"/>
    <col min="5" max="5" width="49.75390625" style="32" customWidth="1"/>
    <col min="6" max="7" width="18.75390625" style="14" customWidth="1"/>
  </cols>
  <sheetData>
    <row r="1" spans="6:7" ht="15">
      <c r="F1" s="16"/>
      <c r="G1" s="16" t="s">
        <v>412</v>
      </c>
    </row>
    <row r="2" spans="6:7" ht="15">
      <c r="F2" s="16"/>
      <c r="G2" s="16" t="s">
        <v>182</v>
      </c>
    </row>
    <row r="3" spans="6:7" ht="15">
      <c r="F3" s="16"/>
      <c r="G3" s="16" t="s">
        <v>505</v>
      </c>
    </row>
    <row r="4" spans="6:7" ht="15">
      <c r="F4" s="16"/>
      <c r="G4" s="16" t="s">
        <v>26</v>
      </c>
    </row>
    <row r="5" spans="6:7" ht="15">
      <c r="F5"/>
      <c r="G5"/>
    </row>
    <row r="6" spans="6:7" ht="15">
      <c r="F6" s="16"/>
      <c r="G6" s="16"/>
    </row>
    <row r="7" spans="1:7" ht="14.25">
      <c r="A7" s="221" t="s">
        <v>441</v>
      </c>
      <c r="B7" s="221"/>
      <c r="C7" s="221"/>
      <c r="D7" s="221"/>
      <c r="E7" s="221"/>
      <c r="F7" s="221"/>
      <c r="G7" s="221"/>
    </row>
    <row r="8" spans="1:7" ht="14.25">
      <c r="A8" s="221" t="s">
        <v>505</v>
      </c>
      <c r="B8" s="221"/>
      <c r="C8" s="221"/>
      <c r="D8" s="221"/>
      <c r="E8" s="221"/>
      <c r="F8" s="221"/>
      <c r="G8" s="221"/>
    </row>
    <row r="9" spans="1:7" ht="14.25">
      <c r="A9" s="215" t="s">
        <v>440</v>
      </c>
      <c r="B9" s="215"/>
      <c r="C9" s="215"/>
      <c r="D9" s="215"/>
      <c r="E9" s="215"/>
      <c r="F9" s="215"/>
      <c r="G9" s="215"/>
    </row>
    <row r="10" spans="2:5" ht="15">
      <c r="B10" s="33"/>
      <c r="C10" s="33"/>
      <c r="D10" s="33"/>
      <c r="E10" s="34"/>
    </row>
    <row r="11" spans="2:7" ht="15">
      <c r="B11" s="33"/>
      <c r="C11" s="33"/>
      <c r="D11" s="33"/>
      <c r="E11" s="34"/>
      <c r="F11" s="16"/>
      <c r="G11" s="16" t="s">
        <v>297</v>
      </c>
    </row>
    <row r="12" spans="1:7" ht="12.75" customHeight="1">
      <c r="A12" s="220" t="s">
        <v>388</v>
      </c>
      <c r="B12" s="222" t="s">
        <v>227</v>
      </c>
      <c r="C12" s="222" t="s">
        <v>228</v>
      </c>
      <c r="D12" s="222" t="s">
        <v>229</v>
      </c>
      <c r="E12" s="223" t="s">
        <v>301</v>
      </c>
      <c r="F12" s="219" t="s">
        <v>424</v>
      </c>
      <c r="G12" s="219" t="s">
        <v>360</v>
      </c>
    </row>
    <row r="13" spans="1:7" ht="12.75" customHeight="1">
      <c r="A13" s="220"/>
      <c r="B13" s="222"/>
      <c r="C13" s="222"/>
      <c r="D13" s="222"/>
      <c r="E13" s="223"/>
      <c r="F13" s="219"/>
      <c r="G13" s="219"/>
    </row>
    <row r="14" spans="1:7" ht="12.75" customHeight="1">
      <c r="A14" s="220"/>
      <c r="B14" s="222"/>
      <c r="C14" s="222"/>
      <c r="D14" s="222"/>
      <c r="E14" s="223"/>
      <c r="F14" s="219"/>
      <c r="G14" s="219"/>
    </row>
    <row r="15" spans="1:7" ht="12.75" customHeight="1">
      <c r="A15" s="220"/>
      <c r="B15" s="222"/>
      <c r="C15" s="222"/>
      <c r="D15" s="222"/>
      <c r="E15" s="223"/>
      <c r="F15" s="219"/>
      <c r="G15" s="219"/>
    </row>
    <row r="16" spans="1:7" ht="12.75" customHeight="1">
      <c r="A16" s="220"/>
      <c r="B16" s="222"/>
      <c r="C16" s="222"/>
      <c r="D16" s="222"/>
      <c r="E16" s="223"/>
      <c r="F16" s="219"/>
      <c r="G16" s="219"/>
    </row>
    <row r="17" spans="1:7" ht="12.75" customHeight="1">
      <c r="A17" s="220"/>
      <c r="B17" s="222"/>
      <c r="C17" s="222"/>
      <c r="D17" s="222"/>
      <c r="E17" s="223"/>
      <c r="F17" s="219"/>
      <c r="G17" s="219"/>
    </row>
    <row r="18" spans="1:7" ht="12.75" customHeight="1">
      <c r="A18" s="220"/>
      <c r="B18" s="222"/>
      <c r="C18" s="222"/>
      <c r="D18" s="222"/>
      <c r="E18" s="223"/>
      <c r="F18" s="219"/>
      <c r="G18" s="219"/>
    </row>
    <row r="19" spans="1:7" ht="12.75" customHeight="1">
      <c r="A19" s="220"/>
      <c r="B19" s="222"/>
      <c r="C19" s="222"/>
      <c r="D19" s="222"/>
      <c r="E19" s="223"/>
      <c r="F19" s="219"/>
      <c r="G19" s="219"/>
    </row>
    <row r="20" spans="1:7" ht="12.75" customHeight="1">
      <c r="A20" s="220"/>
      <c r="B20" s="222"/>
      <c r="C20" s="222"/>
      <c r="D20" s="222"/>
      <c r="E20" s="223"/>
      <c r="F20" s="219"/>
      <c r="G20" s="219"/>
    </row>
    <row r="21" spans="1:7" ht="12.75" customHeight="1">
      <c r="A21" s="220"/>
      <c r="B21" s="222"/>
      <c r="C21" s="222"/>
      <c r="D21" s="222"/>
      <c r="E21" s="223"/>
      <c r="F21" s="219"/>
      <c r="G21" s="219"/>
    </row>
    <row r="22" spans="1:7" ht="34.5">
      <c r="A22" s="51" t="s">
        <v>51</v>
      </c>
      <c r="B22" s="52"/>
      <c r="C22" s="52"/>
      <c r="D22" s="52"/>
      <c r="E22" s="49" t="s">
        <v>52</v>
      </c>
      <c r="F22" s="198">
        <f>F23</f>
        <v>798.7</v>
      </c>
      <c r="G22" s="198">
        <f>G23</f>
        <v>798.7</v>
      </c>
    </row>
    <row r="23" spans="1:7" ht="15.75">
      <c r="A23" s="53"/>
      <c r="B23" s="54" t="s">
        <v>390</v>
      </c>
      <c r="C23" s="54"/>
      <c r="D23" s="54"/>
      <c r="E23" s="41" t="s">
        <v>255</v>
      </c>
      <c r="F23" s="199">
        <f>F24+F30</f>
        <v>798.7</v>
      </c>
      <c r="G23" s="199">
        <f>G24+G30</f>
        <v>798.7</v>
      </c>
    </row>
    <row r="24" spans="1:7" ht="42.75">
      <c r="A24" s="55"/>
      <c r="B24" s="56" t="s">
        <v>391</v>
      </c>
      <c r="C24" s="56"/>
      <c r="D24" s="56"/>
      <c r="E24" s="36" t="s">
        <v>340</v>
      </c>
      <c r="F24" s="168">
        <f aca="true" t="shared" si="0" ref="F24:G26">F25</f>
        <v>737.7</v>
      </c>
      <c r="G24" s="168">
        <f t="shared" si="0"/>
        <v>737.7</v>
      </c>
    </row>
    <row r="25" spans="1:7" ht="15">
      <c r="A25" s="55"/>
      <c r="B25" s="40"/>
      <c r="C25" s="40" t="s">
        <v>485</v>
      </c>
      <c r="D25" s="40"/>
      <c r="E25" s="37" t="s">
        <v>280</v>
      </c>
      <c r="F25" s="45">
        <f t="shared" si="0"/>
        <v>737.7</v>
      </c>
      <c r="G25" s="45">
        <f t="shared" si="0"/>
        <v>737.7</v>
      </c>
    </row>
    <row r="26" spans="1:7" ht="45">
      <c r="A26" s="55"/>
      <c r="B26" s="40"/>
      <c r="C26" s="40" t="s">
        <v>486</v>
      </c>
      <c r="D26" s="40"/>
      <c r="E26" s="37" t="s">
        <v>47</v>
      </c>
      <c r="F26" s="45">
        <f t="shared" si="0"/>
        <v>737.7</v>
      </c>
      <c r="G26" s="45">
        <f t="shared" si="0"/>
        <v>737.7</v>
      </c>
    </row>
    <row r="27" spans="1:7" ht="15">
      <c r="A27" s="55"/>
      <c r="B27" s="40"/>
      <c r="C27" s="40" t="s">
        <v>487</v>
      </c>
      <c r="D27" s="40"/>
      <c r="E27" s="37" t="s">
        <v>302</v>
      </c>
      <c r="F27" s="45">
        <f>F28</f>
        <v>737.7</v>
      </c>
      <c r="G27" s="45">
        <f>G28</f>
        <v>737.7</v>
      </c>
    </row>
    <row r="28" spans="1:7" ht="75">
      <c r="A28" s="55"/>
      <c r="B28" s="40"/>
      <c r="C28" s="40"/>
      <c r="D28" s="40">
        <v>100</v>
      </c>
      <c r="E28" s="37" t="s">
        <v>256</v>
      </c>
      <c r="F28" s="45">
        <f>F29</f>
        <v>737.7</v>
      </c>
      <c r="G28" s="45">
        <f>G29</f>
        <v>737.7</v>
      </c>
    </row>
    <row r="29" spans="1:7" ht="30">
      <c r="A29" s="55"/>
      <c r="B29" s="40"/>
      <c r="C29" s="40"/>
      <c r="D29" s="40">
        <v>120</v>
      </c>
      <c r="E29" s="37" t="s">
        <v>285</v>
      </c>
      <c r="F29" s="45">
        <v>737.7</v>
      </c>
      <c r="G29" s="45">
        <v>737.7</v>
      </c>
    </row>
    <row r="30" spans="1:7" ht="57">
      <c r="A30" s="55"/>
      <c r="B30" s="56" t="s">
        <v>392</v>
      </c>
      <c r="C30" s="56"/>
      <c r="D30" s="56"/>
      <c r="E30" s="36" t="s">
        <v>341</v>
      </c>
      <c r="F30" s="168">
        <f>F35+F31</f>
        <v>61</v>
      </c>
      <c r="G30" s="168">
        <f>G35+G31</f>
        <v>61</v>
      </c>
    </row>
    <row r="31" spans="1:7" ht="15">
      <c r="A31" s="55"/>
      <c r="B31" s="56"/>
      <c r="C31" s="40" t="s">
        <v>482</v>
      </c>
      <c r="D31" s="40"/>
      <c r="E31" s="71" t="s">
        <v>311</v>
      </c>
      <c r="F31" s="45">
        <f aca="true" t="shared" si="1" ref="F31:G33">F32</f>
        <v>0</v>
      </c>
      <c r="G31" s="45">
        <f t="shared" si="1"/>
        <v>0</v>
      </c>
    </row>
    <row r="32" spans="1:7" ht="60">
      <c r="A32" s="55"/>
      <c r="B32" s="56"/>
      <c r="C32" s="40" t="s">
        <v>556</v>
      </c>
      <c r="D32" s="40"/>
      <c r="E32" s="71" t="s">
        <v>233</v>
      </c>
      <c r="F32" s="45">
        <f t="shared" si="1"/>
        <v>0</v>
      </c>
      <c r="G32" s="45">
        <f t="shared" si="1"/>
        <v>0</v>
      </c>
    </row>
    <row r="33" spans="1:7" ht="15">
      <c r="A33" s="55"/>
      <c r="B33" s="56"/>
      <c r="C33" s="40"/>
      <c r="D33" s="40">
        <v>500</v>
      </c>
      <c r="E33" s="37" t="s">
        <v>311</v>
      </c>
      <c r="F33" s="45">
        <f t="shared" si="1"/>
        <v>0</v>
      </c>
      <c r="G33" s="45">
        <f t="shared" si="1"/>
        <v>0</v>
      </c>
    </row>
    <row r="34" spans="1:7" ht="15">
      <c r="A34" s="55"/>
      <c r="B34" s="56"/>
      <c r="C34" s="40"/>
      <c r="D34" s="40">
        <v>540</v>
      </c>
      <c r="E34" s="37" t="s">
        <v>312</v>
      </c>
      <c r="F34" s="45">
        <v>0</v>
      </c>
      <c r="G34" s="45">
        <v>0</v>
      </c>
    </row>
    <row r="35" spans="1:7" ht="15">
      <c r="A35" s="55"/>
      <c r="B35" s="40"/>
      <c r="C35" s="40" t="s">
        <v>485</v>
      </c>
      <c r="D35" s="40"/>
      <c r="E35" s="37" t="s">
        <v>280</v>
      </c>
      <c r="F35" s="170">
        <f>F36</f>
        <v>61</v>
      </c>
      <c r="G35" s="170">
        <f>G36</f>
        <v>61</v>
      </c>
    </row>
    <row r="36" spans="1:7" ht="45">
      <c r="A36" s="55"/>
      <c r="B36" s="40"/>
      <c r="C36" s="40" t="s">
        <v>486</v>
      </c>
      <c r="D36" s="40"/>
      <c r="E36" s="37" t="s">
        <v>47</v>
      </c>
      <c r="F36" s="170">
        <f>F40+F37</f>
        <v>61</v>
      </c>
      <c r="G36" s="170">
        <f>G40+G37</f>
        <v>61</v>
      </c>
    </row>
    <row r="37" spans="1:7" ht="15">
      <c r="A37" s="55"/>
      <c r="B37" s="40"/>
      <c r="C37" s="40" t="s">
        <v>487</v>
      </c>
      <c r="D37" s="40"/>
      <c r="E37" s="37" t="s">
        <v>302</v>
      </c>
      <c r="F37" s="170">
        <f>F38</f>
        <v>1</v>
      </c>
      <c r="G37" s="170">
        <f>G38</f>
        <v>1</v>
      </c>
    </row>
    <row r="38" spans="1:7" ht="30">
      <c r="A38" s="55"/>
      <c r="B38" s="40"/>
      <c r="C38" s="40"/>
      <c r="D38" s="40" t="s">
        <v>434</v>
      </c>
      <c r="E38" s="37" t="s">
        <v>285</v>
      </c>
      <c r="F38" s="45">
        <f>F39</f>
        <v>1</v>
      </c>
      <c r="G38" s="45">
        <f>G39</f>
        <v>1</v>
      </c>
    </row>
    <row r="39" spans="1:7" ht="15">
      <c r="A39" s="55"/>
      <c r="B39" s="40"/>
      <c r="C39" s="40"/>
      <c r="D39" s="40">
        <v>850</v>
      </c>
      <c r="E39" s="37" t="s">
        <v>232</v>
      </c>
      <c r="F39" s="45">
        <v>1</v>
      </c>
      <c r="G39" s="170">
        <v>1</v>
      </c>
    </row>
    <row r="40" spans="1:7" ht="15">
      <c r="A40" s="55"/>
      <c r="B40" s="40"/>
      <c r="C40" s="40" t="s">
        <v>488</v>
      </c>
      <c r="D40" s="40"/>
      <c r="E40" s="37" t="s">
        <v>303</v>
      </c>
      <c r="F40" s="170">
        <f>F41</f>
        <v>60</v>
      </c>
      <c r="G40" s="170">
        <f>G41</f>
        <v>60</v>
      </c>
    </row>
    <row r="41" spans="1:7" ht="30" customHeight="1">
      <c r="A41" s="55"/>
      <c r="B41" s="40"/>
      <c r="C41" s="40"/>
      <c r="D41" s="40" t="s">
        <v>239</v>
      </c>
      <c r="E41" s="37" t="s">
        <v>286</v>
      </c>
      <c r="F41" s="170">
        <f>F42</f>
        <v>60</v>
      </c>
      <c r="G41" s="170">
        <f>G42</f>
        <v>60</v>
      </c>
    </row>
    <row r="42" spans="1:7" ht="30" customHeight="1">
      <c r="A42" s="55"/>
      <c r="B42" s="40"/>
      <c r="C42" s="40"/>
      <c r="D42" s="40" t="s">
        <v>240</v>
      </c>
      <c r="E42" s="37" t="s">
        <v>287</v>
      </c>
      <c r="F42" s="170">
        <v>60</v>
      </c>
      <c r="G42" s="170">
        <v>60</v>
      </c>
    </row>
    <row r="43" spans="1:7" ht="34.5">
      <c r="A43" s="51" t="s">
        <v>53</v>
      </c>
      <c r="B43" s="59"/>
      <c r="C43" s="60"/>
      <c r="D43" s="59"/>
      <c r="E43" s="49" t="s">
        <v>54</v>
      </c>
      <c r="F43" s="200">
        <f>F44+F123+F132+F146+F158+F199+F220+F214</f>
        <v>14118.800000000001</v>
      </c>
      <c r="G43" s="200">
        <f>G44+G123+G132+G146+G158+G199+G220+G214</f>
        <v>13926.300000000001</v>
      </c>
    </row>
    <row r="44" spans="1:7" ht="15.75">
      <c r="A44" s="53"/>
      <c r="B44" s="54" t="s">
        <v>390</v>
      </c>
      <c r="C44" s="54"/>
      <c r="D44" s="54"/>
      <c r="E44" s="41" t="s">
        <v>255</v>
      </c>
      <c r="F44" s="199">
        <f>F45+F67+F72</f>
        <v>4920.5</v>
      </c>
      <c r="G44" s="199">
        <f>G45+G67+G72</f>
        <v>4973.6</v>
      </c>
    </row>
    <row r="45" spans="1:7" ht="60" customHeight="1">
      <c r="A45" s="57"/>
      <c r="B45" s="56" t="s">
        <v>393</v>
      </c>
      <c r="C45" s="56"/>
      <c r="D45" s="56"/>
      <c r="E45" s="36" t="s">
        <v>342</v>
      </c>
      <c r="F45" s="171">
        <f>F50+F54+F46</f>
        <v>2435.1000000000004</v>
      </c>
      <c r="G45" s="171">
        <f>G50+G54+G46</f>
        <v>2435.1000000000004</v>
      </c>
    </row>
    <row r="46" spans="1:7" ht="60" customHeight="1">
      <c r="A46" s="57"/>
      <c r="B46" s="56"/>
      <c r="C46" s="64" t="s">
        <v>470</v>
      </c>
      <c r="D46" s="64"/>
      <c r="E46" s="37" t="s">
        <v>55</v>
      </c>
      <c r="F46" s="170">
        <f aca="true" t="shared" si="2" ref="F46:G48">F47</f>
        <v>0</v>
      </c>
      <c r="G46" s="170">
        <f t="shared" si="2"/>
        <v>0</v>
      </c>
    </row>
    <row r="47" spans="1:7" ht="45" customHeight="1">
      <c r="A47" s="57"/>
      <c r="B47" s="56"/>
      <c r="C47" s="64" t="s">
        <v>555</v>
      </c>
      <c r="D47" s="64"/>
      <c r="E47" s="39" t="s">
        <v>238</v>
      </c>
      <c r="F47" s="201">
        <f t="shared" si="2"/>
        <v>0</v>
      </c>
      <c r="G47" s="201">
        <f t="shared" si="2"/>
        <v>0</v>
      </c>
    </row>
    <row r="48" spans="1:7" ht="15" customHeight="1">
      <c r="A48" s="57"/>
      <c r="B48" s="56"/>
      <c r="C48" s="40"/>
      <c r="D48" s="40">
        <v>500</v>
      </c>
      <c r="E48" s="39" t="s">
        <v>237</v>
      </c>
      <c r="F48" s="45">
        <f t="shared" si="2"/>
        <v>0</v>
      </c>
      <c r="G48" s="45">
        <f t="shared" si="2"/>
        <v>0</v>
      </c>
    </row>
    <row r="49" spans="1:7" ht="15" customHeight="1">
      <c r="A49" s="57"/>
      <c r="B49" s="56"/>
      <c r="C49" s="40"/>
      <c r="D49" s="40">
        <v>540</v>
      </c>
      <c r="E49" s="39" t="s">
        <v>312</v>
      </c>
      <c r="F49" s="45">
        <v>0</v>
      </c>
      <c r="G49" s="45">
        <v>0</v>
      </c>
    </row>
    <row r="50" spans="1:7" ht="45">
      <c r="A50" s="55"/>
      <c r="B50" s="40"/>
      <c r="C50" s="40" t="s">
        <v>482</v>
      </c>
      <c r="D50" s="40"/>
      <c r="E50" s="71" t="s">
        <v>45</v>
      </c>
      <c r="F50" s="45">
        <f aca="true" t="shared" si="3" ref="F50:G52">F51</f>
        <v>0</v>
      </c>
      <c r="G50" s="45">
        <f t="shared" si="3"/>
        <v>0</v>
      </c>
    </row>
    <row r="51" spans="1:7" ht="60">
      <c r="A51" s="55"/>
      <c r="B51" s="40"/>
      <c r="C51" s="40" t="s">
        <v>557</v>
      </c>
      <c r="D51" s="40"/>
      <c r="E51" s="71" t="s">
        <v>197</v>
      </c>
      <c r="F51" s="45">
        <f t="shared" si="3"/>
        <v>0</v>
      </c>
      <c r="G51" s="45">
        <f t="shared" si="3"/>
        <v>0</v>
      </c>
    </row>
    <row r="52" spans="1:7" ht="15">
      <c r="A52" s="55"/>
      <c r="B52" s="40"/>
      <c r="C52" s="58"/>
      <c r="D52" s="40">
        <v>500</v>
      </c>
      <c r="E52" s="37" t="s">
        <v>311</v>
      </c>
      <c r="F52" s="170">
        <f t="shared" si="3"/>
        <v>0</v>
      </c>
      <c r="G52" s="170">
        <f t="shared" si="3"/>
        <v>0</v>
      </c>
    </row>
    <row r="53" spans="1:7" ht="15">
      <c r="A53" s="55"/>
      <c r="B53" s="40"/>
      <c r="C53" s="58"/>
      <c r="D53" s="40">
        <v>540</v>
      </c>
      <c r="E53" s="37" t="s">
        <v>312</v>
      </c>
      <c r="F53" s="45">
        <v>0</v>
      </c>
      <c r="G53" s="45">
        <v>0</v>
      </c>
    </row>
    <row r="54" spans="1:7" ht="15">
      <c r="A54" s="55"/>
      <c r="B54" s="40"/>
      <c r="C54" s="40" t="s">
        <v>485</v>
      </c>
      <c r="D54" s="40"/>
      <c r="E54" s="37" t="s">
        <v>280</v>
      </c>
      <c r="F54" s="45">
        <f>F55+F63</f>
        <v>2435.1000000000004</v>
      </c>
      <c r="G54" s="45">
        <f>G55+G63</f>
        <v>2435.1000000000004</v>
      </c>
    </row>
    <row r="55" spans="1:7" ht="45">
      <c r="A55" s="55"/>
      <c r="B55" s="40"/>
      <c r="C55" s="40" t="s">
        <v>486</v>
      </c>
      <c r="D55" s="40"/>
      <c r="E55" s="37" t="s">
        <v>47</v>
      </c>
      <c r="F55" s="45">
        <f>F56</f>
        <v>2433.3</v>
      </c>
      <c r="G55" s="45">
        <f>G56</f>
        <v>2433.3</v>
      </c>
    </row>
    <row r="56" spans="1:7" ht="30">
      <c r="A56" s="55"/>
      <c r="B56" s="40"/>
      <c r="C56" s="40" t="s">
        <v>489</v>
      </c>
      <c r="D56" s="40"/>
      <c r="E56" s="37" t="s">
        <v>281</v>
      </c>
      <c r="F56" s="45">
        <f>F57+F59+F61</f>
        <v>2433.3</v>
      </c>
      <c r="G56" s="45">
        <f>G57+G59+G61</f>
        <v>2433.3</v>
      </c>
    </row>
    <row r="57" spans="1:7" ht="75">
      <c r="A57" s="55"/>
      <c r="B57" s="40"/>
      <c r="C57" s="40"/>
      <c r="D57" s="40">
        <v>100</v>
      </c>
      <c r="E57" s="37" t="s">
        <v>256</v>
      </c>
      <c r="F57" s="45">
        <f>F58</f>
        <v>2191.3</v>
      </c>
      <c r="G57" s="45">
        <f>G58</f>
        <v>2191.3</v>
      </c>
    </row>
    <row r="58" spans="1:7" ht="30">
      <c r="A58" s="55"/>
      <c r="B58" s="40"/>
      <c r="C58" s="40"/>
      <c r="D58" s="40">
        <v>120</v>
      </c>
      <c r="E58" s="37" t="s">
        <v>285</v>
      </c>
      <c r="F58" s="45">
        <v>2191.3</v>
      </c>
      <c r="G58" s="45">
        <v>2191.3</v>
      </c>
    </row>
    <row r="59" spans="1:7" ht="30" customHeight="1">
      <c r="A59" s="55"/>
      <c r="B59" s="40"/>
      <c r="C59" s="40"/>
      <c r="D59" s="40">
        <v>200</v>
      </c>
      <c r="E59" s="37" t="s">
        <v>286</v>
      </c>
      <c r="F59" s="45">
        <f>F60</f>
        <v>230</v>
      </c>
      <c r="G59" s="45">
        <f>G60</f>
        <v>230</v>
      </c>
    </row>
    <row r="60" spans="1:7" ht="30" customHeight="1">
      <c r="A60" s="55"/>
      <c r="B60" s="40"/>
      <c r="C60" s="40"/>
      <c r="D60" s="40">
        <v>240</v>
      </c>
      <c r="E60" s="37" t="s">
        <v>287</v>
      </c>
      <c r="F60" s="45">
        <v>230</v>
      </c>
      <c r="G60" s="45">
        <v>230</v>
      </c>
    </row>
    <row r="61" spans="1:7" ht="15">
      <c r="A61" s="55"/>
      <c r="B61" s="40"/>
      <c r="C61" s="40"/>
      <c r="D61" s="40">
        <v>800</v>
      </c>
      <c r="E61" s="37" t="s">
        <v>231</v>
      </c>
      <c r="F61" s="45">
        <f>F62</f>
        <v>12</v>
      </c>
      <c r="G61" s="45">
        <f>G62</f>
        <v>12</v>
      </c>
    </row>
    <row r="62" spans="1:7" ht="15">
      <c r="A62" s="55"/>
      <c r="B62" s="40"/>
      <c r="C62" s="40"/>
      <c r="D62" s="40">
        <v>850</v>
      </c>
      <c r="E62" s="37" t="s">
        <v>232</v>
      </c>
      <c r="F62" s="45">
        <v>12</v>
      </c>
      <c r="G62" s="45">
        <v>12</v>
      </c>
    </row>
    <row r="63" spans="1:7" ht="60">
      <c r="A63" s="55"/>
      <c r="B63" s="40"/>
      <c r="C63" s="40" t="s">
        <v>490</v>
      </c>
      <c r="D63" s="40"/>
      <c r="E63" s="37" t="s">
        <v>48</v>
      </c>
      <c r="F63" s="45">
        <f aca="true" t="shared" si="4" ref="F63:G65">F64</f>
        <v>1.8</v>
      </c>
      <c r="G63" s="45">
        <f t="shared" si="4"/>
        <v>1.8</v>
      </c>
    </row>
    <row r="64" spans="1:7" ht="30" customHeight="1">
      <c r="A64" s="55"/>
      <c r="B64" s="40"/>
      <c r="C64" s="40" t="s">
        <v>491</v>
      </c>
      <c r="D64" s="40"/>
      <c r="E64" s="37" t="s">
        <v>282</v>
      </c>
      <c r="F64" s="45">
        <f t="shared" si="4"/>
        <v>1.8</v>
      </c>
      <c r="G64" s="45">
        <f t="shared" si="4"/>
        <v>1.8</v>
      </c>
    </row>
    <row r="65" spans="1:7" ht="30" customHeight="1">
      <c r="A65" s="55"/>
      <c r="B65" s="40"/>
      <c r="C65" s="40"/>
      <c r="D65" s="40">
        <v>200</v>
      </c>
      <c r="E65" s="37" t="s">
        <v>286</v>
      </c>
      <c r="F65" s="45">
        <f t="shared" si="4"/>
        <v>1.8</v>
      </c>
      <c r="G65" s="45">
        <f t="shared" si="4"/>
        <v>1.8</v>
      </c>
    </row>
    <row r="66" spans="1:7" ht="30" customHeight="1">
      <c r="A66" s="55"/>
      <c r="B66" s="40"/>
      <c r="C66" s="40"/>
      <c r="D66" s="40">
        <v>240</v>
      </c>
      <c r="E66" s="37" t="s">
        <v>287</v>
      </c>
      <c r="F66" s="45">
        <v>1.8</v>
      </c>
      <c r="G66" s="45">
        <v>1.8</v>
      </c>
    </row>
    <row r="67" spans="1:7" ht="14.25">
      <c r="A67" s="55"/>
      <c r="B67" s="56" t="s">
        <v>408</v>
      </c>
      <c r="C67" s="56"/>
      <c r="D67" s="56"/>
      <c r="E67" s="36" t="s">
        <v>304</v>
      </c>
      <c r="F67" s="168">
        <f aca="true" t="shared" si="5" ref="F67:G70">F68</f>
        <v>100</v>
      </c>
      <c r="G67" s="168">
        <f t="shared" si="5"/>
        <v>100</v>
      </c>
    </row>
    <row r="68" spans="1:7" ht="45">
      <c r="A68" s="55"/>
      <c r="B68" s="40"/>
      <c r="C68" s="40" t="s">
        <v>482</v>
      </c>
      <c r="D68" s="40"/>
      <c r="E68" s="37" t="s">
        <v>45</v>
      </c>
      <c r="F68" s="45">
        <f t="shared" si="5"/>
        <v>100</v>
      </c>
      <c r="G68" s="45">
        <f t="shared" si="5"/>
        <v>100</v>
      </c>
    </row>
    <row r="69" spans="1:7" ht="15">
      <c r="A69" s="55"/>
      <c r="B69" s="40"/>
      <c r="C69" s="40" t="s">
        <v>484</v>
      </c>
      <c r="D69" s="40"/>
      <c r="E69" s="37" t="s">
        <v>279</v>
      </c>
      <c r="F69" s="170">
        <f t="shared" si="5"/>
        <v>100</v>
      </c>
      <c r="G69" s="170">
        <f t="shared" si="5"/>
        <v>100</v>
      </c>
    </row>
    <row r="70" spans="1:7" ht="15">
      <c r="A70" s="55"/>
      <c r="B70" s="40"/>
      <c r="C70" s="40"/>
      <c r="D70" s="40">
        <v>800</v>
      </c>
      <c r="E70" s="37" t="s">
        <v>231</v>
      </c>
      <c r="F70" s="170">
        <f t="shared" si="5"/>
        <v>100</v>
      </c>
      <c r="G70" s="170">
        <f t="shared" si="5"/>
        <v>100</v>
      </c>
    </row>
    <row r="71" spans="1:7" ht="15">
      <c r="A71" s="55"/>
      <c r="B71" s="40"/>
      <c r="C71" s="40"/>
      <c r="D71" s="40">
        <v>870</v>
      </c>
      <c r="E71" s="37" t="s">
        <v>234</v>
      </c>
      <c r="F71" s="45">
        <v>100</v>
      </c>
      <c r="G71" s="45">
        <v>100</v>
      </c>
    </row>
    <row r="72" spans="1:7" ht="14.25">
      <c r="A72" s="55"/>
      <c r="B72" s="56" t="s">
        <v>394</v>
      </c>
      <c r="C72" s="56"/>
      <c r="D72" s="56"/>
      <c r="E72" s="36" t="s">
        <v>305</v>
      </c>
      <c r="F72" s="168">
        <f>F73+F77+F93+F115+F119</f>
        <v>2385.4</v>
      </c>
      <c r="G72" s="168">
        <f>G73+G77+G93+G115+G119</f>
        <v>2438.5</v>
      </c>
    </row>
    <row r="73" spans="1:7" ht="45">
      <c r="A73" s="174"/>
      <c r="B73" s="40"/>
      <c r="C73" s="40" t="s">
        <v>450</v>
      </c>
      <c r="D73" s="40"/>
      <c r="E73" s="37" t="s">
        <v>38</v>
      </c>
      <c r="F73" s="45">
        <f aca="true" t="shared" si="6" ref="F73:G75">F74</f>
        <v>610.9</v>
      </c>
      <c r="G73" s="45">
        <f t="shared" si="6"/>
        <v>649.5</v>
      </c>
    </row>
    <row r="74" spans="1:7" ht="60">
      <c r="A74" s="174"/>
      <c r="B74" s="40"/>
      <c r="C74" s="40" t="s">
        <v>462</v>
      </c>
      <c r="D74" s="40"/>
      <c r="E74" s="37" t="s">
        <v>270</v>
      </c>
      <c r="F74" s="45">
        <f t="shared" si="6"/>
        <v>610.9</v>
      </c>
      <c r="G74" s="45">
        <f t="shared" si="6"/>
        <v>649.5</v>
      </c>
    </row>
    <row r="75" spans="1:7" ht="30" customHeight="1">
      <c r="A75" s="174"/>
      <c r="B75" s="40"/>
      <c r="C75" s="40"/>
      <c r="D75" s="40" t="s">
        <v>239</v>
      </c>
      <c r="E75" s="17" t="s">
        <v>286</v>
      </c>
      <c r="F75" s="45">
        <f t="shared" si="6"/>
        <v>610.9</v>
      </c>
      <c r="G75" s="45">
        <f t="shared" si="6"/>
        <v>649.5</v>
      </c>
    </row>
    <row r="76" spans="1:7" ht="30" customHeight="1">
      <c r="A76" s="174"/>
      <c r="B76" s="40"/>
      <c r="C76" s="40"/>
      <c r="D76" s="40" t="s">
        <v>240</v>
      </c>
      <c r="E76" s="37" t="s">
        <v>287</v>
      </c>
      <c r="F76" s="45">
        <v>610.9</v>
      </c>
      <c r="G76" s="45">
        <v>649.5</v>
      </c>
    </row>
    <row r="77" spans="1:7" ht="60">
      <c r="A77" s="55"/>
      <c r="B77" s="40"/>
      <c r="C77" s="38" t="s">
        <v>463</v>
      </c>
      <c r="D77" s="40"/>
      <c r="E77" s="37" t="s">
        <v>56</v>
      </c>
      <c r="F77" s="170">
        <f>F78+F81+F84+F87+F90</f>
        <v>798.2</v>
      </c>
      <c r="G77" s="170">
        <f>G78+G81+G84+G87+G90</f>
        <v>800</v>
      </c>
    </row>
    <row r="78" spans="1:7" ht="30" customHeight="1">
      <c r="A78" s="174"/>
      <c r="B78" s="40"/>
      <c r="C78" s="40" t="s">
        <v>464</v>
      </c>
      <c r="D78" s="40"/>
      <c r="E78" s="17" t="s">
        <v>40</v>
      </c>
      <c r="F78" s="170">
        <f>F79</f>
        <v>400</v>
      </c>
      <c r="G78" s="170">
        <f>G79</f>
        <v>400</v>
      </c>
    </row>
    <row r="79" spans="1:7" ht="30" customHeight="1">
      <c r="A79" s="174"/>
      <c r="B79" s="40"/>
      <c r="C79" s="40"/>
      <c r="D79" s="40" t="s">
        <v>239</v>
      </c>
      <c r="E79" s="17" t="s">
        <v>286</v>
      </c>
      <c r="F79" s="170">
        <f>F80</f>
        <v>400</v>
      </c>
      <c r="G79" s="170">
        <f>G80</f>
        <v>400</v>
      </c>
    </row>
    <row r="80" spans="1:7" ht="30" customHeight="1">
      <c r="A80" s="174"/>
      <c r="B80" s="40"/>
      <c r="C80" s="40"/>
      <c r="D80" s="40" t="s">
        <v>240</v>
      </c>
      <c r="E80" s="37" t="s">
        <v>287</v>
      </c>
      <c r="F80" s="170">
        <v>400</v>
      </c>
      <c r="G80" s="170">
        <v>400</v>
      </c>
    </row>
    <row r="81" spans="1:7" ht="60">
      <c r="A81" s="174"/>
      <c r="B81" s="40"/>
      <c r="C81" s="40" t="s">
        <v>465</v>
      </c>
      <c r="D81" s="40"/>
      <c r="E81" s="17" t="s">
        <v>271</v>
      </c>
      <c r="F81" s="170">
        <f>F82</f>
        <v>100</v>
      </c>
      <c r="G81" s="170">
        <f>G82</f>
        <v>100</v>
      </c>
    </row>
    <row r="82" spans="1:7" ht="30" customHeight="1">
      <c r="A82" s="174"/>
      <c r="B82" s="40"/>
      <c r="C82" s="40"/>
      <c r="D82" s="40" t="s">
        <v>239</v>
      </c>
      <c r="E82" s="17" t="s">
        <v>286</v>
      </c>
      <c r="F82" s="170">
        <f>F83</f>
        <v>100</v>
      </c>
      <c r="G82" s="170">
        <f>G83</f>
        <v>100</v>
      </c>
    </row>
    <row r="83" spans="1:7" ht="30" customHeight="1">
      <c r="A83" s="174"/>
      <c r="B83" s="40"/>
      <c r="C83" s="40"/>
      <c r="D83" s="40" t="s">
        <v>240</v>
      </c>
      <c r="E83" s="37" t="s">
        <v>287</v>
      </c>
      <c r="F83" s="170">
        <v>100</v>
      </c>
      <c r="G83" s="170">
        <v>100</v>
      </c>
    </row>
    <row r="84" spans="1:7" ht="45">
      <c r="A84" s="174"/>
      <c r="B84" s="40"/>
      <c r="C84" s="40" t="s">
        <v>467</v>
      </c>
      <c r="D84" s="40"/>
      <c r="E84" s="17" t="s">
        <v>41</v>
      </c>
      <c r="F84" s="45">
        <f>F85</f>
        <v>200</v>
      </c>
      <c r="G84" s="45">
        <f>G85</f>
        <v>200</v>
      </c>
    </row>
    <row r="85" spans="1:7" ht="30" customHeight="1">
      <c r="A85" s="174"/>
      <c r="B85" s="40"/>
      <c r="C85" s="40"/>
      <c r="D85" s="40" t="s">
        <v>239</v>
      </c>
      <c r="E85" s="17" t="s">
        <v>286</v>
      </c>
      <c r="F85" s="45">
        <f>F86</f>
        <v>200</v>
      </c>
      <c r="G85" s="45">
        <f>G86</f>
        <v>200</v>
      </c>
    </row>
    <row r="86" spans="1:7" ht="30" customHeight="1">
      <c r="A86" s="174"/>
      <c r="B86" s="40"/>
      <c r="C86" s="40"/>
      <c r="D86" s="40" t="s">
        <v>240</v>
      </c>
      <c r="E86" s="37" t="s">
        <v>287</v>
      </c>
      <c r="F86" s="45">
        <v>200</v>
      </c>
      <c r="G86" s="45">
        <v>200</v>
      </c>
    </row>
    <row r="87" spans="1:7" ht="45">
      <c r="A87" s="174"/>
      <c r="B87" s="40"/>
      <c r="C87" s="40" t="s">
        <v>468</v>
      </c>
      <c r="D87" s="40"/>
      <c r="E87" s="17" t="s">
        <v>272</v>
      </c>
      <c r="F87" s="170">
        <f>F88</f>
        <v>50</v>
      </c>
      <c r="G87" s="170">
        <f>G88</f>
        <v>50</v>
      </c>
    </row>
    <row r="88" spans="1:7" ht="30" customHeight="1">
      <c r="A88" s="174"/>
      <c r="B88" s="40"/>
      <c r="C88" s="40"/>
      <c r="D88" s="40" t="s">
        <v>239</v>
      </c>
      <c r="E88" s="17" t="s">
        <v>286</v>
      </c>
      <c r="F88" s="170">
        <f>F89</f>
        <v>50</v>
      </c>
      <c r="G88" s="170">
        <f>G89</f>
        <v>50</v>
      </c>
    </row>
    <row r="89" spans="1:7" ht="30" customHeight="1">
      <c r="A89" s="174"/>
      <c r="B89" s="40"/>
      <c r="C89" s="40"/>
      <c r="D89" s="40" t="s">
        <v>240</v>
      </c>
      <c r="E89" s="37" t="s">
        <v>287</v>
      </c>
      <c r="F89" s="170">
        <v>50</v>
      </c>
      <c r="G89" s="170">
        <v>50</v>
      </c>
    </row>
    <row r="90" spans="1:7" ht="30" customHeight="1">
      <c r="A90" s="174"/>
      <c r="B90" s="40"/>
      <c r="C90" s="40" t="s">
        <v>469</v>
      </c>
      <c r="D90" s="40"/>
      <c r="E90" s="17" t="s">
        <v>235</v>
      </c>
      <c r="F90" s="45">
        <f>F91</f>
        <v>48.2</v>
      </c>
      <c r="G90" s="45">
        <f>G91</f>
        <v>50</v>
      </c>
    </row>
    <row r="91" spans="1:7" ht="15">
      <c r="A91" s="174"/>
      <c r="B91" s="40"/>
      <c r="C91" s="40"/>
      <c r="D91" s="40">
        <v>800</v>
      </c>
      <c r="E91" s="37" t="s">
        <v>231</v>
      </c>
      <c r="F91" s="45">
        <f>F92</f>
        <v>48.2</v>
      </c>
      <c r="G91" s="45">
        <f>G92</f>
        <v>50</v>
      </c>
    </row>
    <row r="92" spans="1:7" ht="15">
      <c r="A92" s="174"/>
      <c r="B92" s="40"/>
      <c r="C92" s="38"/>
      <c r="D92" s="40">
        <v>850</v>
      </c>
      <c r="E92" s="37" t="s">
        <v>232</v>
      </c>
      <c r="F92" s="45">
        <v>48.2</v>
      </c>
      <c r="G92" s="45">
        <v>50</v>
      </c>
    </row>
    <row r="93" spans="1:7" ht="60">
      <c r="A93" s="174"/>
      <c r="B93" s="40"/>
      <c r="C93" s="38" t="s">
        <v>474</v>
      </c>
      <c r="D93" s="40"/>
      <c r="E93" s="37" t="s">
        <v>43</v>
      </c>
      <c r="F93" s="45">
        <f>F94+F97+F100+F103+F106+F109+F112</f>
        <v>950.9</v>
      </c>
      <c r="G93" s="45">
        <f>G94+G97+G100+G103+G106+G109+G112</f>
        <v>963.6</v>
      </c>
    </row>
    <row r="94" spans="1:7" ht="15">
      <c r="A94" s="174"/>
      <c r="B94" s="40"/>
      <c r="C94" s="40" t="s">
        <v>475</v>
      </c>
      <c r="D94" s="40"/>
      <c r="E94" s="17" t="s">
        <v>275</v>
      </c>
      <c r="F94" s="45">
        <f>F95</f>
        <v>400</v>
      </c>
      <c r="G94" s="45">
        <f>G95</f>
        <v>400</v>
      </c>
    </row>
    <row r="95" spans="1:7" ht="30">
      <c r="A95" s="174"/>
      <c r="B95" s="40"/>
      <c r="C95" s="40"/>
      <c r="D95" s="40" t="s">
        <v>239</v>
      </c>
      <c r="E95" s="17" t="s">
        <v>286</v>
      </c>
      <c r="F95" s="45">
        <f>F96</f>
        <v>400</v>
      </c>
      <c r="G95" s="45">
        <f>G96</f>
        <v>400</v>
      </c>
    </row>
    <row r="96" spans="1:7" ht="30" customHeight="1">
      <c r="A96" s="174"/>
      <c r="B96" s="40"/>
      <c r="C96" s="40"/>
      <c r="D96" s="40" t="s">
        <v>240</v>
      </c>
      <c r="E96" s="37" t="s">
        <v>287</v>
      </c>
      <c r="F96" s="45">
        <v>400</v>
      </c>
      <c r="G96" s="45">
        <v>400</v>
      </c>
    </row>
    <row r="97" spans="1:7" ht="15" customHeight="1">
      <c r="A97" s="174"/>
      <c r="B97" s="40"/>
      <c r="C97" s="40" t="s">
        <v>476</v>
      </c>
      <c r="D97" s="40"/>
      <c r="E97" s="17" t="s">
        <v>276</v>
      </c>
      <c r="F97" s="45">
        <f>F98</f>
        <v>50</v>
      </c>
      <c r="G97" s="45">
        <f>G98</f>
        <v>50</v>
      </c>
    </row>
    <row r="98" spans="1:7" ht="30">
      <c r="A98" s="174"/>
      <c r="B98" s="40"/>
      <c r="C98" s="40"/>
      <c r="D98" s="40" t="s">
        <v>239</v>
      </c>
      <c r="E98" s="17" t="s">
        <v>286</v>
      </c>
      <c r="F98" s="45">
        <f>F99</f>
        <v>50</v>
      </c>
      <c r="G98" s="45">
        <f>G99</f>
        <v>50</v>
      </c>
    </row>
    <row r="99" spans="1:7" ht="30" customHeight="1">
      <c r="A99" s="174"/>
      <c r="B99" s="40"/>
      <c r="C99" s="40"/>
      <c r="D99" s="40" t="s">
        <v>240</v>
      </c>
      <c r="E99" s="37" t="s">
        <v>287</v>
      </c>
      <c r="F99" s="45">
        <v>50</v>
      </c>
      <c r="G99" s="45">
        <v>50</v>
      </c>
    </row>
    <row r="100" spans="1:7" ht="30" customHeight="1">
      <c r="A100" s="174"/>
      <c r="B100" s="40"/>
      <c r="C100" s="40" t="s">
        <v>477</v>
      </c>
      <c r="D100" s="40"/>
      <c r="E100" s="17" t="s">
        <v>277</v>
      </c>
      <c r="F100" s="45">
        <f>F101</f>
        <v>50</v>
      </c>
      <c r="G100" s="45">
        <f>G101</f>
        <v>50</v>
      </c>
    </row>
    <row r="101" spans="1:7" ht="30" customHeight="1">
      <c r="A101" s="174"/>
      <c r="B101" s="40"/>
      <c r="C101" s="40"/>
      <c r="D101" s="40" t="s">
        <v>239</v>
      </c>
      <c r="E101" s="17" t="s">
        <v>286</v>
      </c>
      <c r="F101" s="45">
        <f>F102</f>
        <v>50</v>
      </c>
      <c r="G101" s="45">
        <f>G102</f>
        <v>50</v>
      </c>
    </row>
    <row r="102" spans="1:7" ht="30" customHeight="1">
      <c r="A102" s="174"/>
      <c r="B102" s="40"/>
      <c r="C102" s="40"/>
      <c r="D102" s="40" t="s">
        <v>240</v>
      </c>
      <c r="E102" s="37" t="s">
        <v>287</v>
      </c>
      <c r="F102" s="45">
        <v>50</v>
      </c>
      <c r="G102" s="45">
        <v>50</v>
      </c>
    </row>
    <row r="103" spans="1:7" ht="45">
      <c r="A103" s="174"/>
      <c r="B103" s="40"/>
      <c r="C103" s="40" t="s">
        <v>478</v>
      </c>
      <c r="D103" s="40"/>
      <c r="E103" s="17" t="s">
        <v>278</v>
      </c>
      <c r="F103" s="45">
        <f>F104</f>
        <v>50</v>
      </c>
      <c r="G103" s="45">
        <f>G104</f>
        <v>50</v>
      </c>
    </row>
    <row r="104" spans="1:7" ht="30" customHeight="1">
      <c r="A104" s="55"/>
      <c r="B104" s="61"/>
      <c r="C104" s="40"/>
      <c r="D104" s="40" t="s">
        <v>239</v>
      </c>
      <c r="E104" s="17" t="s">
        <v>286</v>
      </c>
      <c r="F104" s="45">
        <f>F105</f>
        <v>50</v>
      </c>
      <c r="G104" s="45">
        <f>G105</f>
        <v>50</v>
      </c>
    </row>
    <row r="105" spans="1:7" ht="30" customHeight="1">
      <c r="A105" s="55"/>
      <c r="B105" s="61"/>
      <c r="C105" s="40"/>
      <c r="D105" s="40" t="s">
        <v>240</v>
      </c>
      <c r="E105" s="37" t="s">
        <v>287</v>
      </c>
      <c r="F105" s="45">
        <v>50</v>
      </c>
      <c r="G105" s="45">
        <v>50</v>
      </c>
    </row>
    <row r="106" spans="1:7" ht="45">
      <c r="A106" s="55"/>
      <c r="B106" s="61"/>
      <c r="C106" s="40" t="s">
        <v>479</v>
      </c>
      <c r="D106" s="40"/>
      <c r="E106" s="17" t="s">
        <v>284</v>
      </c>
      <c r="F106" s="45">
        <f>F107</f>
        <v>50</v>
      </c>
      <c r="G106" s="45">
        <f>G107</f>
        <v>50</v>
      </c>
    </row>
    <row r="107" spans="1:7" ht="30" customHeight="1">
      <c r="A107" s="55"/>
      <c r="B107" s="61"/>
      <c r="C107" s="40"/>
      <c r="D107" s="40" t="s">
        <v>239</v>
      </c>
      <c r="E107" s="17" t="s">
        <v>286</v>
      </c>
      <c r="F107" s="45">
        <f>F108</f>
        <v>50</v>
      </c>
      <c r="G107" s="45">
        <f>G108</f>
        <v>50</v>
      </c>
    </row>
    <row r="108" spans="1:7" ht="30" customHeight="1">
      <c r="A108" s="55"/>
      <c r="B108" s="61"/>
      <c r="C108" s="40"/>
      <c r="D108" s="40" t="s">
        <v>240</v>
      </c>
      <c r="E108" s="37" t="s">
        <v>287</v>
      </c>
      <c r="F108" s="45">
        <v>50</v>
      </c>
      <c r="G108" s="45">
        <v>50</v>
      </c>
    </row>
    <row r="109" spans="1:7" ht="30" customHeight="1">
      <c r="A109" s="55"/>
      <c r="B109" s="40"/>
      <c r="C109" s="40" t="s">
        <v>480</v>
      </c>
      <c r="D109" s="40"/>
      <c r="E109" s="37" t="s">
        <v>44</v>
      </c>
      <c r="F109" s="45">
        <f>F110</f>
        <v>20</v>
      </c>
      <c r="G109" s="45">
        <f>G110</f>
        <v>20</v>
      </c>
    </row>
    <row r="110" spans="1:7" ht="30" customHeight="1">
      <c r="A110" s="55"/>
      <c r="B110" s="40"/>
      <c r="C110" s="40"/>
      <c r="D110" s="40" t="s">
        <v>239</v>
      </c>
      <c r="E110" s="17" t="s">
        <v>286</v>
      </c>
      <c r="F110" s="45">
        <f>F111</f>
        <v>20</v>
      </c>
      <c r="G110" s="45">
        <f>G111</f>
        <v>20</v>
      </c>
    </row>
    <row r="111" spans="1:7" ht="30" customHeight="1">
      <c r="A111" s="55"/>
      <c r="B111" s="40"/>
      <c r="C111" s="40"/>
      <c r="D111" s="40" t="s">
        <v>240</v>
      </c>
      <c r="E111" s="37" t="s">
        <v>287</v>
      </c>
      <c r="F111" s="45">
        <v>20</v>
      </c>
      <c r="G111" s="45">
        <v>20</v>
      </c>
    </row>
    <row r="112" spans="1:7" ht="30">
      <c r="A112" s="174"/>
      <c r="B112" s="40"/>
      <c r="C112" s="40" t="s">
        <v>481</v>
      </c>
      <c r="D112" s="40"/>
      <c r="E112" s="17" t="s">
        <v>126</v>
      </c>
      <c r="F112" s="45">
        <f>F113</f>
        <v>330.9</v>
      </c>
      <c r="G112" s="45">
        <f>G113</f>
        <v>343.6</v>
      </c>
    </row>
    <row r="113" spans="1:7" ht="30" customHeight="1">
      <c r="A113" s="55"/>
      <c r="B113" s="40"/>
      <c r="C113" s="40"/>
      <c r="D113" s="40" t="s">
        <v>239</v>
      </c>
      <c r="E113" s="17" t="s">
        <v>286</v>
      </c>
      <c r="F113" s="45">
        <f>F114</f>
        <v>330.9</v>
      </c>
      <c r="G113" s="45">
        <f>G114</f>
        <v>343.6</v>
      </c>
    </row>
    <row r="114" spans="1:7" ht="30" customHeight="1">
      <c r="A114" s="55"/>
      <c r="B114" s="40"/>
      <c r="C114" s="40"/>
      <c r="D114" s="40" t="s">
        <v>240</v>
      </c>
      <c r="E114" s="37" t="s">
        <v>287</v>
      </c>
      <c r="F114" s="45">
        <v>330.9</v>
      </c>
      <c r="G114" s="45">
        <v>343.6</v>
      </c>
    </row>
    <row r="115" spans="1:7" ht="45">
      <c r="A115" s="55"/>
      <c r="B115" s="40"/>
      <c r="C115" s="40" t="s">
        <v>482</v>
      </c>
      <c r="D115" s="40"/>
      <c r="E115" s="37" t="s">
        <v>45</v>
      </c>
      <c r="F115" s="45">
        <f aca="true" t="shared" si="7" ref="F115:G117">F116</f>
        <v>20</v>
      </c>
      <c r="G115" s="45">
        <f t="shared" si="7"/>
        <v>20</v>
      </c>
    </row>
    <row r="116" spans="1:7" ht="30" customHeight="1">
      <c r="A116" s="55"/>
      <c r="B116" s="40"/>
      <c r="C116" s="40" t="s">
        <v>483</v>
      </c>
      <c r="D116" s="40"/>
      <c r="E116" s="37" t="s">
        <v>46</v>
      </c>
      <c r="F116" s="45">
        <f t="shared" si="7"/>
        <v>20</v>
      </c>
      <c r="G116" s="45">
        <f t="shared" si="7"/>
        <v>20</v>
      </c>
    </row>
    <row r="117" spans="1:7" ht="15">
      <c r="A117" s="55"/>
      <c r="B117" s="40"/>
      <c r="C117" s="64"/>
      <c r="D117" s="40" t="s">
        <v>434</v>
      </c>
      <c r="E117" s="37" t="s">
        <v>231</v>
      </c>
      <c r="F117" s="45">
        <f t="shared" si="7"/>
        <v>20</v>
      </c>
      <c r="G117" s="45">
        <f t="shared" si="7"/>
        <v>20</v>
      </c>
    </row>
    <row r="118" spans="1:7" ht="15">
      <c r="A118" s="55"/>
      <c r="B118" s="40"/>
      <c r="C118" s="64"/>
      <c r="D118" s="40" t="s">
        <v>435</v>
      </c>
      <c r="E118" s="37" t="s">
        <v>232</v>
      </c>
      <c r="F118" s="45">
        <v>20</v>
      </c>
      <c r="G118" s="45">
        <v>20</v>
      </c>
    </row>
    <row r="119" spans="1:7" ht="45">
      <c r="A119" s="55"/>
      <c r="B119" s="40"/>
      <c r="C119" s="38" t="s">
        <v>493</v>
      </c>
      <c r="D119" s="40"/>
      <c r="E119" s="37" t="s">
        <v>547</v>
      </c>
      <c r="F119" s="45">
        <f aca="true" t="shared" si="8" ref="F119:G121">F120</f>
        <v>5.4</v>
      </c>
      <c r="G119" s="45">
        <f t="shared" si="8"/>
        <v>5.4</v>
      </c>
    </row>
    <row r="120" spans="1:7" ht="30">
      <c r="A120" s="55"/>
      <c r="B120" s="40"/>
      <c r="C120" s="38" t="s">
        <v>545</v>
      </c>
      <c r="D120" s="40"/>
      <c r="E120" s="37" t="s">
        <v>546</v>
      </c>
      <c r="F120" s="45">
        <f t="shared" si="8"/>
        <v>5.4</v>
      </c>
      <c r="G120" s="45">
        <f t="shared" si="8"/>
        <v>5.4</v>
      </c>
    </row>
    <row r="121" spans="1:7" ht="30">
      <c r="A121" s="55"/>
      <c r="B121" s="40"/>
      <c r="C121" s="38"/>
      <c r="D121" s="40" t="s">
        <v>239</v>
      </c>
      <c r="E121" s="37" t="s">
        <v>286</v>
      </c>
      <c r="F121" s="45">
        <f t="shared" si="8"/>
        <v>5.4</v>
      </c>
      <c r="G121" s="45">
        <f t="shared" si="8"/>
        <v>5.4</v>
      </c>
    </row>
    <row r="122" spans="1:7" ht="45">
      <c r="A122" s="55"/>
      <c r="B122" s="40"/>
      <c r="C122" s="38"/>
      <c r="D122" s="40" t="s">
        <v>240</v>
      </c>
      <c r="E122" s="37" t="s">
        <v>287</v>
      </c>
      <c r="F122" s="45">
        <v>5.4</v>
      </c>
      <c r="G122" s="45">
        <v>5.4</v>
      </c>
    </row>
    <row r="123" spans="1:7" ht="14.25">
      <c r="A123" s="65"/>
      <c r="B123" s="66" t="s">
        <v>395</v>
      </c>
      <c r="C123" s="66"/>
      <c r="D123" s="66"/>
      <c r="E123" s="72" t="s">
        <v>254</v>
      </c>
      <c r="F123" s="202">
        <f>F124</f>
        <v>173.7</v>
      </c>
      <c r="G123" s="202">
        <f>G124</f>
        <v>165.9</v>
      </c>
    </row>
    <row r="124" spans="1:7" ht="15" customHeight="1">
      <c r="A124" s="65"/>
      <c r="B124" s="66" t="s">
        <v>396</v>
      </c>
      <c r="C124" s="66"/>
      <c r="D124" s="66"/>
      <c r="E124" s="21" t="s">
        <v>306</v>
      </c>
      <c r="F124" s="202">
        <f>F125</f>
        <v>173.7</v>
      </c>
      <c r="G124" s="202">
        <f>G125</f>
        <v>165.9</v>
      </c>
    </row>
    <row r="125" spans="1:7" ht="15">
      <c r="A125" s="65"/>
      <c r="B125" s="66"/>
      <c r="C125" s="42" t="s">
        <v>485</v>
      </c>
      <c r="D125" s="42"/>
      <c r="E125" s="17" t="s">
        <v>280</v>
      </c>
      <c r="F125" s="201">
        <f>F127</f>
        <v>173.7</v>
      </c>
      <c r="G125" s="201">
        <f>G127</f>
        <v>165.9</v>
      </c>
    </row>
    <row r="126" spans="1:7" ht="60" customHeight="1">
      <c r="A126" s="65"/>
      <c r="B126" s="66"/>
      <c r="C126" s="42" t="s">
        <v>490</v>
      </c>
      <c r="D126" s="42"/>
      <c r="E126" s="17" t="s">
        <v>48</v>
      </c>
      <c r="F126" s="201">
        <f>F127</f>
        <v>173.7</v>
      </c>
      <c r="G126" s="201">
        <f>G127</f>
        <v>165.9</v>
      </c>
    </row>
    <row r="127" spans="1:7" ht="30" customHeight="1">
      <c r="A127" s="65"/>
      <c r="B127" s="67"/>
      <c r="C127" s="42" t="s">
        <v>492</v>
      </c>
      <c r="D127" s="42"/>
      <c r="E127" s="17" t="s">
        <v>432</v>
      </c>
      <c r="F127" s="201">
        <f>F128+F130</f>
        <v>173.7</v>
      </c>
      <c r="G127" s="201">
        <f>G128+G130</f>
        <v>165.9</v>
      </c>
    </row>
    <row r="128" spans="1:7" ht="75" customHeight="1">
      <c r="A128" s="65"/>
      <c r="B128" s="67"/>
      <c r="C128" s="67"/>
      <c r="D128" s="64">
        <v>100</v>
      </c>
      <c r="E128" s="37" t="s">
        <v>256</v>
      </c>
      <c r="F128" s="201">
        <f>F129</f>
        <v>170</v>
      </c>
      <c r="G128" s="201">
        <f>G129</f>
        <v>165.9</v>
      </c>
    </row>
    <row r="129" spans="1:7" ht="30" customHeight="1">
      <c r="A129" s="55"/>
      <c r="B129" s="42"/>
      <c r="C129" s="42"/>
      <c r="D129" s="40">
        <v>120</v>
      </c>
      <c r="E129" s="37" t="s">
        <v>285</v>
      </c>
      <c r="F129" s="45">
        <v>170</v>
      </c>
      <c r="G129" s="45">
        <v>165.9</v>
      </c>
    </row>
    <row r="130" spans="1:7" ht="30" customHeight="1">
      <c r="A130" s="55"/>
      <c r="B130" s="42"/>
      <c r="C130" s="42"/>
      <c r="D130" s="40">
        <v>200</v>
      </c>
      <c r="E130" s="37" t="s">
        <v>286</v>
      </c>
      <c r="F130" s="170">
        <f>F131</f>
        <v>3.7</v>
      </c>
      <c r="G130" s="170">
        <f>G131</f>
        <v>0</v>
      </c>
    </row>
    <row r="131" spans="1:7" ht="30" customHeight="1">
      <c r="A131" s="65"/>
      <c r="B131" s="67"/>
      <c r="C131" s="67"/>
      <c r="D131" s="64">
        <v>240</v>
      </c>
      <c r="E131" s="37" t="s">
        <v>287</v>
      </c>
      <c r="F131" s="201">
        <v>3.7</v>
      </c>
      <c r="G131" s="201">
        <v>0</v>
      </c>
    </row>
    <row r="132" spans="1:7" ht="30" customHeight="1">
      <c r="A132" s="65"/>
      <c r="B132" s="63" t="s">
        <v>397</v>
      </c>
      <c r="C132" s="63"/>
      <c r="D132" s="63"/>
      <c r="E132" s="74" t="s">
        <v>253</v>
      </c>
      <c r="F132" s="203">
        <f>F133+F141</f>
        <v>600</v>
      </c>
      <c r="G132" s="203">
        <f>G133+G141</f>
        <v>600</v>
      </c>
    </row>
    <row r="133" spans="1:7" ht="45" customHeight="1">
      <c r="A133" s="65"/>
      <c r="B133" s="63" t="s">
        <v>398</v>
      </c>
      <c r="C133" s="63"/>
      <c r="D133" s="63"/>
      <c r="E133" s="36" t="s">
        <v>236</v>
      </c>
      <c r="F133" s="202">
        <f>F134</f>
        <v>100</v>
      </c>
      <c r="G133" s="202">
        <f>G134</f>
        <v>100</v>
      </c>
    </row>
    <row r="134" spans="1:7" ht="60" customHeight="1">
      <c r="A134" s="176"/>
      <c r="B134" s="64"/>
      <c r="C134" s="64" t="s">
        <v>470</v>
      </c>
      <c r="D134" s="64"/>
      <c r="E134" s="37" t="s">
        <v>55</v>
      </c>
      <c r="F134" s="201">
        <f>F135+F138</f>
        <v>100</v>
      </c>
      <c r="G134" s="201">
        <f>G135+G138</f>
        <v>100</v>
      </c>
    </row>
    <row r="135" spans="1:7" ht="30" customHeight="1">
      <c r="A135" s="176"/>
      <c r="B135" s="64"/>
      <c r="C135" s="64" t="s">
        <v>472</v>
      </c>
      <c r="D135" s="64"/>
      <c r="E135" s="37" t="s">
        <v>273</v>
      </c>
      <c r="F135" s="201">
        <f>F136</f>
        <v>50</v>
      </c>
      <c r="G135" s="201">
        <f>G136</f>
        <v>50</v>
      </c>
    </row>
    <row r="136" spans="1:7" ht="30" customHeight="1">
      <c r="A136" s="176"/>
      <c r="B136" s="64"/>
      <c r="C136" s="64"/>
      <c r="D136" s="40">
        <v>200</v>
      </c>
      <c r="E136" s="37" t="s">
        <v>286</v>
      </c>
      <c r="F136" s="201">
        <f>F137</f>
        <v>50</v>
      </c>
      <c r="G136" s="201">
        <f>G137</f>
        <v>50</v>
      </c>
    </row>
    <row r="137" spans="1:7" ht="30" customHeight="1">
      <c r="A137" s="176"/>
      <c r="B137" s="64"/>
      <c r="C137" s="64"/>
      <c r="D137" s="40">
        <v>240</v>
      </c>
      <c r="E137" s="37" t="s">
        <v>287</v>
      </c>
      <c r="F137" s="201">
        <v>50</v>
      </c>
      <c r="G137" s="201">
        <v>50</v>
      </c>
    </row>
    <row r="138" spans="1:7" ht="30">
      <c r="A138" s="176"/>
      <c r="B138" s="64"/>
      <c r="C138" s="64" t="s">
        <v>473</v>
      </c>
      <c r="D138" s="40"/>
      <c r="E138" s="37" t="s">
        <v>274</v>
      </c>
      <c r="F138" s="201">
        <f>F139</f>
        <v>50</v>
      </c>
      <c r="G138" s="201">
        <f>G139</f>
        <v>50</v>
      </c>
    </row>
    <row r="139" spans="1:7" ht="30" customHeight="1">
      <c r="A139" s="176"/>
      <c r="B139" s="64"/>
      <c r="C139" s="64"/>
      <c r="D139" s="40">
        <v>200</v>
      </c>
      <c r="E139" s="37" t="s">
        <v>286</v>
      </c>
      <c r="F139" s="201">
        <f>F140</f>
        <v>50</v>
      </c>
      <c r="G139" s="201">
        <f>G140</f>
        <v>50</v>
      </c>
    </row>
    <row r="140" spans="1:7" ht="30" customHeight="1">
      <c r="A140" s="176"/>
      <c r="B140" s="64"/>
      <c r="C140" s="64"/>
      <c r="D140" s="40">
        <v>240</v>
      </c>
      <c r="E140" s="37" t="s">
        <v>287</v>
      </c>
      <c r="F140" s="201">
        <v>50</v>
      </c>
      <c r="G140" s="201">
        <v>50</v>
      </c>
    </row>
    <row r="141" spans="1:7" ht="15" customHeight="1">
      <c r="A141" s="55"/>
      <c r="B141" s="56" t="s">
        <v>399</v>
      </c>
      <c r="C141" s="56"/>
      <c r="D141" s="56"/>
      <c r="E141" s="36" t="s">
        <v>307</v>
      </c>
      <c r="F141" s="171">
        <f aca="true" t="shared" si="9" ref="F141:G144">F142</f>
        <v>500</v>
      </c>
      <c r="G141" s="171">
        <f t="shared" si="9"/>
        <v>500</v>
      </c>
    </row>
    <row r="142" spans="1:7" ht="60" customHeight="1">
      <c r="A142" s="55"/>
      <c r="B142" s="40"/>
      <c r="C142" s="64" t="s">
        <v>470</v>
      </c>
      <c r="D142" s="64"/>
      <c r="E142" s="37" t="s">
        <v>55</v>
      </c>
      <c r="F142" s="45">
        <f t="shared" si="9"/>
        <v>500</v>
      </c>
      <c r="G142" s="45">
        <f t="shared" si="9"/>
        <v>500</v>
      </c>
    </row>
    <row r="143" spans="1:7" ht="48.75" customHeight="1">
      <c r="A143" s="55"/>
      <c r="B143" s="40"/>
      <c r="C143" s="64" t="s">
        <v>471</v>
      </c>
      <c r="D143" s="64"/>
      <c r="E143" s="37" t="s">
        <v>343</v>
      </c>
      <c r="F143" s="45">
        <f t="shared" si="9"/>
        <v>500</v>
      </c>
      <c r="G143" s="45">
        <f t="shared" si="9"/>
        <v>500</v>
      </c>
    </row>
    <row r="144" spans="1:7" ht="30" customHeight="1">
      <c r="A144" s="55"/>
      <c r="B144" s="40"/>
      <c r="C144" s="64"/>
      <c r="D144" s="40">
        <v>200</v>
      </c>
      <c r="E144" s="37" t="s">
        <v>286</v>
      </c>
      <c r="F144" s="45">
        <f t="shared" si="9"/>
        <v>500</v>
      </c>
      <c r="G144" s="45">
        <f t="shared" si="9"/>
        <v>500</v>
      </c>
    </row>
    <row r="145" spans="1:7" ht="30" customHeight="1">
      <c r="A145" s="55"/>
      <c r="B145" s="40"/>
      <c r="C145" s="64"/>
      <c r="D145" s="40">
        <v>240</v>
      </c>
      <c r="E145" s="37" t="s">
        <v>287</v>
      </c>
      <c r="F145" s="170">
        <v>500</v>
      </c>
      <c r="G145" s="170">
        <v>500</v>
      </c>
    </row>
    <row r="146" spans="1:7" ht="14.25">
      <c r="A146" s="65"/>
      <c r="B146" s="63" t="s">
        <v>400</v>
      </c>
      <c r="C146" s="63"/>
      <c r="D146" s="63"/>
      <c r="E146" s="74" t="s">
        <v>252</v>
      </c>
      <c r="F146" s="203">
        <f>F147</f>
        <v>1134.5</v>
      </c>
      <c r="G146" s="203">
        <f>G147</f>
        <v>1151.7</v>
      </c>
    </row>
    <row r="147" spans="1:7" ht="14.25">
      <c r="A147" s="65"/>
      <c r="B147" s="63" t="s">
        <v>401</v>
      </c>
      <c r="C147" s="63"/>
      <c r="D147" s="63"/>
      <c r="E147" s="72" t="s">
        <v>249</v>
      </c>
      <c r="F147" s="203">
        <f>F148</f>
        <v>1134.5</v>
      </c>
      <c r="G147" s="203">
        <f>G148</f>
        <v>1151.7</v>
      </c>
    </row>
    <row r="148" spans="1:7" ht="30" customHeight="1">
      <c r="A148" s="176"/>
      <c r="B148" s="64"/>
      <c r="C148" s="64" t="s">
        <v>450</v>
      </c>
      <c r="D148" s="64"/>
      <c r="E148" s="73" t="s">
        <v>38</v>
      </c>
      <c r="F148" s="197">
        <f>F149+F152+F155</f>
        <v>1134.5</v>
      </c>
      <c r="G148" s="197">
        <f>G149+G152+G155</f>
        <v>1151.7</v>
      </c>
    </row>
    <row r="149" spans="1:7" ht="30" customHeight="1">
      <c r="A149" s="176"/>
      <c r="B149" s="64"/>
      <c r="C149" s="40" t="s">
        <v>451</v>
      </c>
      <c r="D149" s="40"/>
      <c r="E149" s="37" t="s">
        <v>263</v>
      </c>
      <c r="F149" s="45">
        <f>F150</f>
        <v>659.5</v>
      </c>
      <c r="G149" s="45">
        <f>G150</f>
        <v>676.7</v>
      </c>
    </row>
    <row r="150" spans="1:7" ht="30" customHeight="1">
      <c r="A150" s="176"/>
      <c r="B150" s="64"/>
      <c r="C150" s="40"/>
      <c r="D150" s="40" t="s">
        <v>239</v>
      </c>
      <c r="E150" s="17" t="s">
        <v>286</v>
      </c>
      <c r="F150" s="45">
        <f>F151</f>
        <v>659.5</v>
      </c>
      <c r="G150" s="45">
        <f>G151</f>
        <v>676.7</v>
      </c>
    </row>
    <row r="151" spans="1:7" ht="30" customHeight="1">
      <c r="A151" s="176"/>
      <c r="B151" s="64"/>
      <c r="C151" s="40"/>
      <c r="D151" s="40">
        <v>240</v>
      </c>
      <c r="E151" s="37" t="s">
        <v>287</v>
      </c>
      <c r="F151" s="45">
        <v>659.5</v>
      </c>
      <c r="G151" s="45">
        <v>676.7</v>
      </c>
    </row>
    <row r="152" spans="1:7" ht="30" customHeight="1">
      <c r="A152" s="176"/>
      <c r="B152" s="64"/>
      <c r="C152" s="40" t="s">
        <v>452</v>
      </c>
      <c r="D152" s="40"/>
      <c r="E152" s="37" t="s">
        <v>264</v>
      </c>
      <c r="F152" s="45">
        <f>F153</f>
        <v>465</v>
      </c>
      <c r="G152" s="45">
        <f>G153</f>
        <v>465</v>
      </c>
    </row>
    <row r="153" spans="1:7" ht="30" customHeight="1">
      <c r="A153" s="176"/>
      <c r="B153" s="64"/>
      <c r="C153" s="40"/>
      <c r="D153" s="40" t="s">
        <v>239</v>
      </c>
      <c r="E153" s="17" t="s">
        <v>286</v>
      </c>
      <c r="F153" s="45">
        <f>F154</f>
        <v>465</v>
      </c>
      <c r="G153" s="45">
        <f>G154</f>
        <v>465</v>
      </c>
    </row>
    <row r="154" spans="1:7" ht="30" customHeight="1">
      <c r="A154" s="176"/>
      <c r="B154" s="64"/>
      <c r="C154" s="40"/>
      <c r="D154" s="40">
        <v>240</v>
      </c>
      <c r="E154" s="37" t="s">
        <v>287</v>
      </c>
      <c r="F154" s="45">
        <v>465</v>
      </c>
      <c r="G154" s="45">
        <v>465</v>
      </c>
    </row>
    <row r="155" spans="1:7" ht="15" customHeight="1">
      <c r="A155" s="176"/>
      <c r="B155" s="64"/>
      <c r="C155" s="40" t="s">
        <v>453</v>
      </c>
      <c r="D155" s="40"/>
      <c r="E155" s="37" t="s">
        <v>265</v>
      </c>
      <c r="F155" s="45">
        <f>F156</f>
        <v>10</v>
      </c>
      <c r="G155" s="45">
        <f>G156</f>
        <v>10</v>
      </c>
    </row>
    <row r="156" spans="1:7" ht="30">
      <c r="A156" s="55"/>
      <c r="B156" s="64"/>
      <c r="C156" s="40"/>
      <c r="D156" s="40" t="s">
        <v>239</v>
      </c>
      <c r="E156" s="17" t="s">
        <v>286</v>
      </c>
      <c r="F156" s="45">
        <f>F157</f>
        <v>10</v>
      </c>
      <c r="G156" s="45">
        <f>G157</f>
        <v>10</v>
      </c>
    </row>
    <row r="157" spans="1:7" ht="45">
      <c r="A157" s="55"/>
      <c r="B157" s="64"/>
      <c r="C157" s="40"/>
      <c r="D157" s="40">
        <v>240</v>
      </c>
      <c r="E157" s="37" t="s">
        <v>287</v>
      </c>
      <c r="F157" s="45">
        <v>10</v>
      </c>
      <c r="G157" s="45">
        <v>10</v>
      </c>
    </row>
    <row r="158" spans="1:7" ht="15" customHeight="1">
      <c r="A158" s="65"/>
      <c r="B158" s="63" t="s">
        <v>402</v>
      </c>
      <c r="C158" s="63"/>
      <c r="D158" s="63"/>
      <c r="E158" s="74" t="s">
        <v>251</v>
      </c>
      <c r="F158" s="203">
        <f>F159+F173</f>
        <v>6775</v>
      </c>
      <c r="G158" s="203">
        <f>G159+G173</f>
        <v>6520</v>
      </c>
    </row>
    <row r="159" spans="1:7" ht="15" customHeight="1">
      <c r="A159" s="55"/>
      <c r="B159" s="56" t="s">
        <v>403</v>
      </c>
      <c r="C159" s="56"/>
      <c r="D159" s="56"/>
      <c r="E159" s="36" t="s">
        <v>308</v>
      </c>
      <c r="F159" s="168">
        <f>F160</f>
        <v>2835</v>
      </c>
      <c r="G159" s="168">
        <f>G160</f>
        <v>2450</v>
      </c>
    </row>
    <row r="160" spans="1:7" ht="45" customHeight="1">
      <c r="A160" s="55"/>
      <c r="B160" s="40"/>
      <c r="C160" s="40" t="s">
        <v>450</v>
      </c>
      <c r="D160" s="40"/>
      <c r="E160" s="73" t="s">
        <v>38</v>
      </c>
      <c r="F160" s="170">
        <f>F170+F164+F161+F167</f>
        <v>2835</v>
      </c>
      <c r="G160" s="170">
        <f>G170+G164+G161+G167</f>
        <v>2450</v>
      </c>
    </row>
    <row r="161" spans="1:7" ht="45" customHeight="1">
      <c r="A161" s="174"/>
      <c r="B161" s="40"/>
      <c r="C161" s="40" t="s">
        <v>454</v>
      </c>
      <c r="D161" s="40"/>
      <c r="E161" s="37" t="s">
        <v>120</v>
      </c>
      <c r="F161" s="170">
        <f>F162</f>
        <v>0</v>
      </c>
      <c r="G161" s="170">
        <f>G162</f>
        <v>0</v>
      </c>
    </row>
    <row r="162" spans="1:7" ht="45">
      <c r="A162" s="55"/>
      <c r="B162" s="40"/>
      <c r="C162" s="40"/>
      <c r="D162" s="40" t="s">
        <v>117</v>
      </c>
      <c r="E162" s="73" t="s">
        <v>118</v>
      </c>
      <c r="F162" s="170">
        <f>F163</f>
        <v>0</v>
      </c>
      <c r="G162" s="170">
        <f>G163</f>
        <v>0</v>
      </c>
    </row>
    <row r="163" spans="1:7" ht="15">
      <c r="A163" s="55"/>
      <c r="B163" s="40"/>
      <c r="C163" s="40"/>
      <c r="D163" s="40" t="s">
        <v>128</v>
      </c>
      <c r="E163" s="73" t="s">
        <v>127</v>
      </c>
      <c r="F163" s="170">
        <v>0</v>
      </c>
      <c r="G163" s="170">
        <v>0</v>
      </c>
    </row>
    <row r="164" spans="1:7" ht="45">
      <c r="A164" s="174"/>
      <c r="B164" s="40"/>
      <c r="C164" s="40" t="s">
        <v>455</v>
      </c>
      <c r="D164" s="40"/>
      <c r="E164" s="37" t="s">
        <v>119</v>
      </c>
      <c r="F164" s="170">
        <f>F165</f>
        <v>2000</v>
      </c>
      <c r="G164" s="170">
        <f>G165</f>
        <v>1700</v>
      </c>
    </row>
    <row r="165" spans="1:7" ht="30" customHeight="1">
      <c r="A165" s="55"/>
      <c r="B165" s="40"/>
      <c r="C165" s="40"/>
      <c r="D165" s="40" t="s">
        <v>117</v>
      </c>
      <c r="E165" s="73" t="s">
        <v>118</v>
      </c>
      <c r="F165" s="170">
        <f>F166</f>
        <v>2000</v>
      </c>
      <c r="G165" s="170">
        <f>G166</f>
        <v>1700</v>
      </c>
    </row>
    <row r="166" spans="1:7" ht="15" customHeight="1">
      <c r="A166" s="55"/>
      <c r="B166" s="40"/>
      <c r="C166" s="40"/>
      <c r="D166" s="40" t="s">
        <v>128</v>
      </c>
      <c r="E166" s="73" t="s">
        <v>127</v>
      </c>
      <c r="F166" s="170">
        <v>2000</v>
      </c>
      <c r="G166" s="170">
        <v>1700</v>
      </c>
    </row>
    <row r="167" spans="1:7" ht="60.75" customHeight="1">
      <c r="A167" s="55"/>
      <c r="B167" s="40"/>
      <c r="C167" s="40" t="s">
        <v>456</v>
      </c>
      <c r="D167" s="40"/>
      <c r="E167" s="17" t="s">
        <v>134</v>
      </c>
      <c r="F167" s="45">
        <f>F168</f>
        <v>235</v>
      </c>
      <c r="G167" s="45">
        <f>G168</f>
        <v>250</v>
      </c>
    </row>
    <row r="168" spans="1:7" ht="30" customHeight="1">
      <c r="A168" s="55"/>
      <c r="B168" s="40"/>
      <c r="C168" s="40"/>
      <c r="D168" s="40" t="s">
        <v>239</v>
      </c>
      <c r="E168" s="17" t="s">
        <v>286</v>
      </c>
      <c r="F168" s="170">
        <f>F169</f>
        <v>235</v>
      </c>
      <c r="G168" s="170">
        <f>G169</f>
        <v>250</v>
      </c>
    </row>
    <row r="169" spans="1:7" ht="30" customHeight="1">
      <c r="A169" s="55"/>
      <c r="B169" s="40"/>
      <c r="C169" s="40"/>
      <c r="D169" s="40" t="s">
        <v>240</v>
      </c>
      <c r="E169" s="37" t="s">
        <v>287</v>
      </c>
      <c r="F169" s="45">
        <v>235</v>
      </c>
      <c r="G169" s="170">
        <v>250</v>
      </c>
    </row>
    <row r="170" spans="1:7" ht="30" customHeight="1">
      <c r="A170" s="55"/>
      <c r="B170" s="40"/>
      <c r="C170" s="40" t="s">
        <v>457</v>
      </c>
      <c r="D170" s="40"/>
      <c r="E170" s="17" t="s">
        <v>267</v>
      </c>
      <c r="F170" s="45">
        <f>F171</f>
        <v>600</v>
      </c>
      <c r="G170" s="45">
        <f>G171</f>
        <v>500</v>
      </c>
    </row>
    <row r="171" spans="1:7" ht="30" customHeight="1">
      <c r="A171" s="55"/>
      <c r="B171" s="40"/>
      <c r="C171" s="40"/>
      <c r="D171" s="40" t="s">
        <v>239</v>
      </c>
      <c r="E171" s="17" t="s">
        <v>286</v>
      </c>
      <c r="F171" s="170">
        <f>F172</f>
        <v>600</v>
      </c>
      <c r="G171" s="170">
        <f>G172</f>
        <v>500</v>
      </c>
    </row>
    <row r="172" spans="1:7" ht="30" customHeight="1">
      <c r="A172" s="55"/>
      <c r="B172" s="40"/>
      <c r="C172" s="40"/>
      <c r="D172" s="40" t="s">
        <v>240</v>
      </c>
      <c r="E172" s="37" t="s">
        <v>287</v>
      </c>
      <c r="F172" s="45">
        <v>600</v>
      </c>
      <c r="G172" s="45">
        <v>500</v>
      </c>
    </row>
    <row r="173" spans="1:7" ht="15" customHeight="1">
      <c r="A173" s="55"/>
      <c r="B173" s="56" t="s">
        <v>404</v>
      </c>
      <c r="C173" s="56"/>
      <c r="D173" s="56"/>
      <c r="E173" s="36" t="s">
        <v>309</v>
      </c>
      <c r="F173" s="168">
        <f>F174</f>
        <v>3940</v>
      </c>
      <c r="G173" s="168">
        <f>G174</f>
        <v>4070</v>
      </c>
    </row>
    <row r="174" spans="1:7" ht="45" customHeight="1">
      <c r="A174" s="55"/>
      <c r="B174" s="40"/>
      <c r="C174" s="40" t="s">
        <v>450</v>
      </c>
      <c r="D174" s="40"/>
      <c r="E174" s="73" t="s">
        <v>38</v>
      </c>
      <c r="F174" s="197">
        <f>F175+F178+F181+F184+F187+F190+F193+F196</f>
        <v>3940</v>
      </c>
      <c r="G174" s="197">
        <f>G175+G178+G181+G184+G187+G190+G193+G196</f>
        <v>4070</v>
      </c>
    </row>
    <row r="175" spans="1:7" ht="30">
      <c r="A175" s="55"/>
      <c r="B175" s="40"/>
      <c r="C175" s="40" t="s">
        <v>458</v>
      </c>
      <c r="D175" s="40"/>
      <c r="E175" s="37" t="s">
        <v>293</v>
      </c>
      <c r="F175" s="45">
        <f>F176</f>
        <v>1200</v>
      </c>
      <c r="G175" s="45">
        <f>G176</f>
        <v>1200</v>
      </c>
    </row>
    <row r="176" spans="1:7" ht="30" customHeight="1">
      <c r="A176" s="55"/>
      <c r="B176" s="40"/>
      <c r="C176" s="40"/>
      <c r="D176" s="40" t="s">
        <v>239</v>
      </c>
      <c r="E176" s="17" t="s">
        <v>286</v>
      </c>
      <c r="F176" s="45">
        <f>F177</f>
        <v>1200</v>
      </c>
      <c r="G176" s="45">
        <f>G177</f>
        <v>1200</v>
      </c>
    </row>
    <row r="177" spans="1:7" ht="30" customHeight="1">
      <c r="A177" s="55"/>
      <c r="B177" s="40"/>
      <c r="C177" s="40"/>
      <c r="D177" s="64">
        <v>240</v>
      </c>
      <c r="E177" s="37" t="s">
        <v>287</v>
      </c>
      <c r="F177" s="45">
        <v>1200</v>
      </c>
      <c r="G177" s="45">
        <v>1200</v>
      </c>
    </row>
    <row r="178" spans="1:7" ht="30">
      <c r="A178" s="55"/>
      <c r="B178" s="40"/>
      <c r="C178" s="40" t="s">
        <v>459</v>
      </c>
      <c r="D178" s="40"/>
      <c r="E178" s="37" t="s">
        <v>266</v>
      </c>
      <c r="F178" s="45">
        <f>F179</f>
        <v>560</v>
      </c>
      <c r="G178" s="45">
        <f>G179</f>
        <v>600</v>
      </c>
    </row>
    <row r="179" spans="1:7" ht="30" customHeight="1">
      <c r="A179" s="65"/>
      <c r="B179" s="64"/>
      <c r="C179" s="40"/>
      <c r="D179" s="40" t="s">
        <v>239</v>
      </c>
      <c r="E179" s="17" t="s">
        <v>286</v>
      </c>
      <c r="F179" s="45">
        <f>F180</f>
        <v>560</v>
      </c>
      <c r="G179" s="45">
        <f>G180</f>
        <v>600</v>
      </c>
    </row>
    <row r="180" spans="1:7" ht="30" customHeight="1">
      <c r="A180" s="65"/>
      <c r="B180" s="64"/>
      <c r="C180" s="40"/>
      <c r="D180" s="64">
        <v>240</v>
      </c>
      <c r="E180" s="37" t="s">
        <v>287</v>
      </c>
      <c r="F180" s="45">
        <v>560</v>
      </c>
      <c r="G180" s="45">
        <v>600</v>
      </c>
    </row>
    <row r="181" spans="1:7" ht="30" customHeight="1">
      <c r="A181" s="65"/>
      <c r="B181" s="64"/>
      <c r="C181" s="40" t="s">
        <v>460</v>
      </c>
      <c r="D181" s="40"/>
      <c r="E181" s="37" t="s">
        <v>373</v>
      </c>
      <c r="F181" s="45">
        <f>F182</f>
        <v>150</v>
      </c>
      <c r="G181" s="45">
        <f>G182</f>
        <v>150</v>
      </c>
    </row>
    <row r="182" spans="1:7" ht="30" customHeight="1">
      <c r="A182" s="65"/>
      <c r="B182" s="64"/>
      <c r="C182" s="40"/>
      <c r="D182" s="40" t="s">
        <v>239</v>
      </c>
      <c r="E182" s="17" t="s">
        <v>286</v>
      </c>
      <c r="F182" s="45">
        <f>F183</f>
        <v>150</v>
      </c>
      <c r="G182" s="45">
        <f>G183</f>
        <v>150</v>
      </c>
    </row>
    <row r="183" spans="1:7" ht="30" customHeight="1">
      <c r="A183" s="65"/>
      <c r="B183" s="64"/>
      <c r="C183" s="40"/>
      <c r="D183" s="64">
        <v>240</v>
      </c>
      <c r="E183" s="37" t="s">
        <v>287</v>
      </c>
      <c r="F183" s="45">
        <v>150</v>
      </c>
      <c r="G183" s="45">
        <v>150</v>
      </c>
    </row>
    <row r="184" spans="1:7" ht="15">
      <c r="A184" s="65"/>
      <c r="B184" s="64"/>
      <c r="C184" s="40" t="s">
        <v>461</v>
      </c>
      <c r="D184" s="40"/>
      <c r="E184" s="37" t="s">
        <v>122</v>
      </c>
      <c r="F184" s="45">
        <f>F185</f>
        <v>60</v>
      </c>
      <c r="G184" s="45">
        <f>G185</f>
        <v>50</v>
      </c>
    </row>
    <row r="185" spans="1:7" ht="30" customHeight="1">
      <c r="A185" s="65"/>
      <c r="B185" s="64"/>
      <c r="C185" s="40"/>
      <c r="D185" s="40" t="s">
        <v>239</v>
      </c>
      <c r="E185" s="17" t="s">
        <v>286</v>
      </c>
      <c r="F185" s="45">
        <f>F186</f>
        <v>60</v>
      </c>
      <c r="G185" s="45">
        <f>G186</f>
        <v>50</v>
      </c>
    </row>
    <row r="186" spans="1:7" ht="30" customHeight="1">
      <c r="A186" s="65"/>
      <c r="B186" s="64"/>
      <c r="C186" s="40"/>
      <c r="D186" s="64">
        <v>240</v>
      </c>
      <c r="E186" s="37" t="s">
        <v>287</v>
      </c>
      <c r="F186" s="45">
        <v>60</v>
      </c>
      <c r="G186" s="45">
        <v>50</v>
      </c>
    </row>
    <row r="187" spans="1:7" ht="15">
      <c r="A187" s="65"/>
      <c r="B187" s="64"/>
      <c r="C187" s="40" t="s">
        <v>121</v>
      </c>
      <c r="D187" s="40"/>
      <c r="E187" s="37" t="s">
        <v>268</v>
      </c>
      <c r="F187" s="45">
        <f>F188</f>
        <v>25</v>
      </c>
      <c r="G187" s="45">
        <f>G188</f>
        <v>25</v>
      </c>
    </row>
    <row r="188" spans="1:7" ht="30" customHeight="1">
      <c r="A188" s="65"/>
      <c r="B188" s="64"/>
      <c r="C188" s="40"/>
      <c r="D188" s="40" t="s">
        <v>239</v>
      </c>
      <c r="E188" s="17" t="s">
        <v>286</v>
      </c>
      <c r="F188" s="45">
        <f>F189</f>
        <v>25</v>
      </c>
      <c r="G188" s="45">
        <f>G189</f>
        <v>25</v>
      </c>
    </row>
    <row r="189" spans="1:7" ht="30" customHeight="1">
      <c r="A189" s="65"/>
      <c r="B189" s="64"/>
      <c r="C189" s="40"/>
      <c r="D189" s="64">
        <v>240</v>
      </c>
      <c r="E189" s="37" t="s">
        <v>287</v>
      </c>
      <c r="F189" s="45">
        <v>25</v>
      </c>
      <c r="G189" s="45">
        <v>25</v>
      </c>
    </row>
    <row r="190" spans="1:7" ht="15" customHeight="1">
      <c r="A190" s="65"/>
      <c r="B190" s="64"/>
      <c r="C190" s="40" t="s">
        <v>124</v>
      </c>
      <c r="D190" s="40"/>
      <c r="E190" s="37" t="s">
        <v>269</v>
      </c>
      <c r="F190" s="45">
        <f>F191</f>
        <v>35</v>
      </c>
      <c r="G190" s="45">
        <f>G191</f>
        <v>25</v>
      </c>
    </row>
    <row r="191" spans="1:7" ht="30" customHeight="1">
      <c r="A191" s="65"/>
      <c r="B191" s="64"/>
      <c r="C191" s="40"/>
      <c r="D191" s="40" t="s">
        <v>239</v>
      </c>
      <c r="E191" s="17" t="s">
        <v>286</v>
      </c>
      <c r="F191" s="45">
        <f>F192</f>
        <v>35</v>
      </c>
      <c r="G191" s="45">
        <f>G192</f>
        <v>25</v>
      </c>
    </row>
    <row r="192" spans="1:7" ht="30" customHeight="1">
      <c r="A192" s="65"/>
      <c r="B192" s="64"/>
      <c r="C192" s="40"/>
      <c r="D192" s="64">
        <v>240</v>
      </c>
      <c r="E192" s="37" t="s">
        <v>287</v>
      </c>
      <c r="F192" s="45">
        <v>35</v>
      </c>
      <c r="G192" s="45">
        <v>25</v>
      </c>
    </row>
    <row r="193" spans="1:7" ht="30" customHeight="1">
      <c r="A193" s="65"/>
      <c r="B193" s="64"/>
      <c r="C193" s="40" t="s">
        <v>125</v>
      </c>
      <c r="D193" s="40"/>
      <c r="E193" s="37" t="s">
        <v>374</v>
      </c>
      <c r="F193" s="45">
        <f>F194</f>
        <v>1700</v>
      </c>
      <c r="G193" s="45">
        <f>G194</f>
        <v>1800</v>
      </c>
    </row>
    <row r="194" spans="1:7" ht="30" customHeight="1">
      <c r="A194" s="65"/>
      <c r="B194" s="64"/>
      <c r="C194" s="40"/>
      <c r="D194" s="40" t="s">
        <v>239</v>
      </c>
      <c r="E194" s="17" t="s">
        <v>286</v>
      </c>
      <c r="F194" s="45">
        <f>F195</f>
        <v>1700</v>
      </c>
      <c r="G194" s="45">
        <f>G195</f>
        <v>1800</v>
      </c>
    </row>
    <row r="195" spans="1:7" ht="30" customHeight="1">
      <c r="A195" s="65"/>
      <c r="B195" s="64"/>
      <c r="C195" s="40"/>
      <c r="D195" s="64">
        <v>240</v>
      </c>
      <c r="E195" s="37" t="s">
        <v>287</v>
      </c>
      <c r="F195" s="45">
        <v>1700</v>
      </c>
      <c r="G195" s="45">
        <v>1800</v>
      </c>
    </row>
    <row r="196" spans="1:7" ht="90" customHeight="1">
      <c r="A196" s="65"/>
      <c r="B196" s="64"/>
      <c r="C196" s="40" t="s">
        <v>133</v>
      </c>
      <c r="D196" s="40"/>
      <c r="E196" s="37" t="s">
        <v>123</v>
      </c>
      <c r="F196" s="45">
        <f>F197</f>
        <v>210</v>
      </c>
      <c r="G196" s="45">
        <f>G197</f>
        <v>220</v>
      </c>
    </row>
    <row r="197" spans="1:7" ht="30" customHeight="1">
      <c r="A197" s="65"/>
      <c r="B197" s="64"/>
      <c r="C197" s="40"/>
      <c r="D197" s="40" t="s">
        <v>239</v>
      </c>
      <c r="E197" s="17" t="s">
        <v>286</v>
      </c>
      <c r="F197" s="45">
        <f>F198</f>
        <v>210</v>
      </c>
      <c r="G197" s="45">
        <f>G198</f>
        <v>220</v>
      </c>
    </row>
    <row r="198" spans="1:7" ht="30" customHeight="1">
      <c r="A198" s="65"/>
      <c r="B198" s="64"/>
      <c r="C198" s="64"/>
      <c r="D198" s="64">
        <v>240</v>
      </c>
      <c r="E198" s="37" t="s">
        <v>287</v>
      </c>
      <c r="F198" s="45">
        <v>210</v>
      </c>
      <c r="G198" s="45">
        <v>220</v>
      </c>
    </row>
    <row r="199" spans="1:7" ht="15" customHeight="1">
      <c r="A199" s="65"/>
      <c r="B199" s="63" t="s">
        <v>405</v>
      </c>
      <c r="C199" s="63"/>
      <c r="D199" s="63"/>
      <c r="E199" s="74" t="s">
        <v>250</v>
      </c>
      <c r="F199" s="202">
        <f>F200</f>
        <v>365.1</v>
      </c>
      <c r="G199" s="202">
        <f>G200</f>
        <v>365.1</v>
      </c>
    </row>
    <row r="200" spans="1:7" ht="15" customHeight="1">
      <c r="A200" s="134"/>
      <c r="B200" s="63" t="s">
        <v>406</v>
      </c>
      <c r="C200" s="63"/>
      <c r="D200" s="63"/>
      <c r="E200" s="36" t="s">
        <v>310</v>
      </c>
      <c r="F200" s="203">
        <f>F201</f>
        <v>365.1</v>
      </c>
      <c r="G200" s="203">
        <f>G201</f>
        <v>365.1</v>
      </c>
    </row>
    <row r="201" spans="1:7" ht="45">
      <c r="A201" s="134"/>
      <c r="B201" s="63"/>
      <c r="C201" s="64" t="s">
        <v>442</v>
      </c>
      <c r="D201" s="64"/>
      <c r="E201" s="177" t="s">
        <v>35</v>
      </c>
      <c r="F201" s="203">
        <f>F202+F205+F208+F211</f>
        <v>365.1</v>
      </c>
      <c r="G201" s="203">
        <f>G202+G205+G208+G211</f>
        <v>365.1</v>
      </c>
    </row>
    <row r="202" spans="1:7" ht="30" customHeight="1">
      <c r="A202" s="134"/>
      <c r="B202" s="63"/>
      <c r="C202" s="40" t="s">
        <v>443</v>
      </c>
      <c r="D202" s="40"/>
      <c r="E202" s="37" t="s">
        <v>258</v>
      </c>
      <c r="F202" s="45">
        <f>F203</f>
        <v>165.1</v>
      </c>
      <c r="G202" s="45">
        <f>G203</f>
        <v>165.1</v>
      </c>
    </row>
    <row r="203" spans="1:7" ht="30" customHeight="1">
      <c r="A203" s="134"/>
      <c r="B203" s="63"/>
      <c r="C203" s="40"/>
      <c r="D203" s="40" t="s">
        <v>239</v>
      </c>
      <c r="E203" s="17" t="s">
        <v>286</v>
      </c>
      <c r="F203" s="45">
        <f>F204</f>
        <v>165.1</v>
      </c>
      <c r="G203" s="45">
        <f>G204</f>
        <v>165.1</v>
      </c>
    </row>
    <row r="204" spans="1:7" ht="30" customHeight="1">
      <c r="A204" s="134"/>
      <c r="B204" s="63"/>
      <c r="C204" s="40"/>
      <c r="D204" s="64">
        <v>240</v>
      </c>
      <c r="E204" s="37" t="s">
        <v>287</v>
      </c>
      <c r="F204" s="45">
        <v>165.1</v>
      </c>
      <c r="G204" s="45">
        <v>165.1</v>
      </c>
    </row>
    <row r="205" spans="1:7" ht="45" customHeight="1">
      <c r="A205" s="134"/>
      <c r="B205" s="63"/>
      <c r="C205" s="40" t="s">
        <v>444</v>
      </c>
      <c r="D205" s="40"/>
      <c r="E205" s="37" t="s">
        <v>259</v>
      </c>
      <c r="F205" s="45">
        <f>F206</f>
        <v>50</v>
      </c>
      <c r="G205" s="45">
        <f>G206</f>
        <v>50</v>
      </c>
    </row>
    <row r="206" spans="1:7" ht="30" customHeight="1">
      <c r="A206" s="134"/>
      <c r="B206" s="63"/>
      <c r="C206" s="40"/>
      <c r="D206" s="40" t="s">
        <v>239</v>
      </c>
      <c r="E206" s="17" t="s">
        <v>286</v>
      </c>
      <c r="F206" s="45">
        <f>F207</f>
        <v>50</v>
      </c>
      <c r="G206" s="45">
        <f>G207</f>
        <v>50</v>
      </c>
    </row>
    <row r="207" spans="1:7" ht="30" customHeight="1">
      <c r="A207" s="134"/>
      <c r="B207" s="63"/>
      <c r="C207" s="40"/>
      <c r="D207" s="64">
        <v>240</v>
      </c>
      <c r="E207" s="37" t="s">
        <v>287</v>
      </c>
      <c r="F207" s="45">
        <v>50</v>
      </c>
      <c r="G207" s="45">
        <v>50</v>
      </c>
    </row>
    <row r="208" spans="1:7" ht="30" customHeight="1">
      <c r="A208" s="134"/>
      <c r="B208" s="63"/>
      <c r="C208" s="40" t="s">
        <v>445</v>
      </c>
      <c r="D208" s="40"/>
      <c r="E208" s="37" t="s">
        <v>260</v>
      </c>
      <c r="F208" s="45">
        <f>F209</f>
        <v>50</v>
      </c>
      <c r="G208" s="45">
        <f>G209</f>
        <v>50</v>
      </c>
    </row>
    <row r="209" spans="1:7" ht="30" customHeight="1">
      <c r="A209" s="134"/>
      <c r="B209" s="63"/>
      <c r="C209" s="40"/>
      <c r="D209" s="40" t="s">
        <v>239</v>
      </c>
      <c r="E209" s="17" t="s">
        <v>286</v>
      </c>
      <c r="F209" s="45">
        <f>F210</f>
        <v>50</v>
      </c>
      <c r="G209" s="45">
        <f>G210</f>
        <v>50</v>
      </c>
    </row>
    <row r="210" spans="1:7" ht="30" customHeight="1">
      <c r="A210" s="134"/>
      <c r="B210" s="63"/>
      <c r="C210" s="40"/>
      <c r="D210" s="64">
        <v>240</v>
      </c>
      <c r="E210" s="37" t="s">
        <v>287</v>
      </c>
      <c r="F210" s="45">
        <v>50</v>
      </c>
      <c r="G210" s="45">
        <v>50</v>
      </c>
    </row>
    <row r="211" spans="1:7" ht="15">
      <c r="A211" s="134"/>
      <c r="B211" s="63"/>
      <c r="C211" s="40" t="s">
        <v>446</v>
      </c>
      <c r="D211" s="40"/>
      <c r="E211" s="37" t="s">
        <v>261</v>
      </c>
      <c r="F211" s="45">
        <f>F212</f>
        <v>100</v>
      </c>
      <c r="G211" s="45">
        <f>G212</f>
        <v>100</v>
      </c>
    </row>
    <row r="212" spans="1:7" ht="30" customHeight="1">
      <c r="A212" s="134"/>
      <c r="B212" s="63"/>
      <c r="C212" s="40"/>
      <c r="D212" s="40" t="s">
        <v>239</v>
      </c>
      <c r="E212" s="17" t="s">
        <v>286</v>
      </c>
      <c r="F212" s="45">
        <f>F213</f>
        <v>100</v>
      </c>
      <c r="G212" s="45">
        <f>G213</f>
        <v>100</v>
      </c>
    </row>
    <row r="213" spans="1:7" ht="30" customHeight="1">
      <c r="A213" s="134"/>
      <c r="B213" s="63"/>
      <c r="C213" s="63"/>
      <c r="D213" s="64">
        <v>240</v>
      </c>
      <c r="E213" s="37" t="s">
        <v>287</v>
      </c>
      <c r="F213" s="197">
        <v>100</v>
      </c>
      <c r="G213" s="197">
        <v>100</v>
      </c>
    </row>
    <row r="214" spans="1:7" ht="15" customHeight="1">
      <c r="A214" s="134"/>
      <c r="B214" s="63" t="s">
        <v>559</v>
      </c>
      <c r="C214" s="63"/>
      <c r="D214" s="63"/>
      <c r="E214" s="36" t="s">
        <v>561</v>
      </c>
      <c r="F214" s="203">
        <f aca="true" t="shared" si="10" ref="F214:G218">F215</f>
        <v>0</v>
      </c>
      <c r="G214" s="203">
        <f t="shared" si="10"/>
        <v>0</v>
      </c>
    </row>
    <row r="215" spans="1:7" ht="15" customHeight="1">
      <c r="A215" s="134"/>
      <c r="B215" s="63" t="s">
        <v>560</v>
      </c>
      <c r="C215" s="63"/>
      <c r="D215" s="63"/>
      <c r="E215" s="36" t="s">
        <v>562</v>
      </c>
      <c r="F215" s="203">
        <f t="shared" si="10"/>
        <v>0</v>
      </c>
      <c r="G215" s="203">
        <f t="shared" si="10"/>
        <v>0</v>
      </c>
    </row>
    <row r="216" spans="1:7" ht="60" customHeight="1">
      <c r="A216" s="134"/>
      <c r="B216" s="63"/>
      <c r="C216" s="40" t="s">
        <v>493</v>
      </c>
      <c r="D216" s="40"/>
      <c r="E216" s="37" t="s">
        <v>49</v>
      </c>
      <c r="F216" s="45">
        <f t="shared" si="10"/>
        <v>0</v>
      </c>
      <c r="G216" s="45">
        <f t="shared" si="10"/>
        <v>0</v>
      </c>
    </row>
    <row r="217" spans="1:7" ht="75" customHeight="1">
      <c r="A217" s="134"/>
      <c r="B217" s="63"/>
      <c r="C217" s="40" t="s">
        <v>558</v>
      </c>
      <c r="D217" s="40"/>
      <c r="E217" s="37" t="s">
        <v>433</v>
      </c>
      <c r="F217" s="170">
        <f t="shared" si="10"/>
        <v>0</v>
      </c>
      <c r="G217" s="170">
        <f t="shared" si="10"/>
        <v>0</v>
      </c>
    </row>
    <row r="218" spans="1:7" ht="15" customHeight="1">
      <c r="A218" s="134"/>
      <c r="B218" s="63"/>
      <c r="C218" s="40"/>
      <c r="D218" s="40">
        <v>500</v>
      </c>
      <c r="E218" s="37" t="s">
        <v>311</v>
      </c>
      <c r="F218" s="170">
        <f t="shared" si="10"/>
        <v>0</v>
      </c>
      <c r="G218" s="170">
        <f t="shared" si="10"/>
        <v>0</v>
      </c>
    </row>
    <row r="219" spans="1:7" ht="15" customHeight="1">
      <c r="A219" s="134"/>
      <c r="B219" s="63"/>
      <c r="C219" s="40"/>
      <c r="D219" s="40">
        <v>540</v>
      </c>
      <c r="E219" s="37" t="s">
        <v>312</v>
      </c>
      <c r="F219" s="45">
        <v>0</v>
      </c>
      <c r="G219" s="45">
        <v>0</v>
      </c>
    </row>
    <row r="220" spans="1:7" ht="14.25">
      <c r="A220" s="135"/>
      <c r="B220" s="63" t="s">
        <v>436</v>
      </c>
      <c r="C220" s="63"/>
      <c r="D220" s="63"/>
      <c r="E220" s="178" t="s">
        <v>437</v>
      </c>
      <c r="F220" s="168">
        <f>F221</f>
        <v>150</v>
      </c>
      <c r="G220" s="168">
        <f>G221</f>
        <v>150</v>
      </c>
    </row>
    <row r="221" spans="1:7" ht="30" customHeight="1">
      <c r="A221" s="135"/>
      <c r="B221" s="56" t="s">
        <v>438</v>
      </c>
      <c r="C221" s="56"/>
      <c r="D221" s="56"/>
      <c r="E221" s="179" t="s">
        <v>439</v>
      </c>
      <c r="F221" s="168">
        <f>F222</f>
        <v>150</v>
      </c>
      <c r="G221" s="168">
        <f>G222</f>
        <v>150</v>
      </c>
    </row>
    <row r="222" spans="1:7" ht="60" customHeight="1">
      <c r="A222" s="55"/>
      <c r="B222" s="56"/>
      <c r="C222" s="40" t="s">
        <v>447</v>
      </c>
      <c r="D222" s="40"/>
      <c r="E222" s="37" t="s">
        <v>57</v>
      </c>
      <c r="F222" s="45">
        <f>F223+F226</f>
        <v>150</v>
      </c>
      <c r="G222" s="45">
        <f>G223+G226</f>
        <v>150</v>
      </c>
    </row>
    <row r="223" spans="1:7" ht="30" customHeight="1">
      <c r="A223" s="55"/>
      <c r="B223" s="40"/>
      <c r="C223" s="40" t="s">
        <v>448</v>
      </c>
      <c r="D223" s="40"/>
      <c r="E223" s="37" t="s">
        <v>262</v>
      </c>
      <c r="F223" s="45">
        <f>F224</f>
        <v>100</v>
      </c>
      <c r="G223" s="45">
        <f>G224</f>
        <v>100</v>
      </c>
    </row>
    <row r="224" spans="1:7" ht="30" customHeight="1">
      <c r="A224" s="55"/>
      <c r="B224" s="40"/>
      <c r="C224" s="40"/>
      <c r="D224" s="40" t="s">
        <v>239</v>
      </c>
      <c r="E224" s="17" t="s">
        <v>286</v>
      </c>
      <c r="F224" s="45">
        <f>F225</f>
        <v>100</v>
      </c>
      <c r="G224" s="45">
        <f>G225</f>
        <v>100</v>
      </c>
    </row>
    <row r="225" spans="1:7" ht="30" customHeight="1">
      <c r="A225" s="55"/>
      <c r="B225" s="40"/>
      <c r="C225" s="40"/>
      <c r="D225" s="64">
        <v>240</v>
      </c>
      <c r="E225" s="37" t="s">
        <v>287</v>
      </c>
      <c r="F225" s="45">
        <v>100</v>
      </c>
      <c r="G225" s="45">
        <v>100</v>
      </c>
    </row>
    <row r="226" spans="1:7" ht="60" customHeight="1">
      <c r="A226" s="55"/>
      <c r="B226" s="40"/>
      <c r="C226" s="40" t="s">
        <v>449</v>
      </c>
      <c r="D226" s="40"/>
      <c r="E226" s="37" t="s">
        <v>37</v>
      </c>
      <c r="F226" s="45">
        <f>F227</f>
        <v>50</v>
      </c>
      <c r="G226" s="45">
        <f>G227</f>
        <v>50</v>
      </c>
    </row>
    <row r="227" spans="1:7" ht="30" customHeight="1">
      <c r="A227" s="55"/>
      <c r="B227" s="40"/>
      <c r="C227" s="40"/>
      <c r="D227" s="40" t="s">
        <v>239</v>
      </c>
      <c r="E227" s="17" t="s">
        <v>286</v>
      </c>
      <c r="F227" s="45">
        <f>F228</f>
        <v>50</v>
      </c>
      <c r="G227" s="45">
        <f>G228</f>
        <v>50</v>
      </c>
    </row>
    <row r="228" spans="1:7" ht="30" customHeight="1">
      <c r="A228" s="55"/>
      <c r="B228" s="40"/>
      <c r="C228" s="40"/>
      <c r="D228" s="64">
        <v>240</v>
      </c>
      <c r="E228" s="37" t="s">
        <v>287</v>
      </c>
      <c r="F228" s="45">
        <v>50</v>
      </c>
      <c r="G228" s="45">
        <v>50</v>
      </c>
    </row>
    <row r="229" spans="1:7" ht="15">
      <c r="A229" s="55"/>
      <c r="B229" s="40"/>
      <c r="C229" s="40"/>
      <c r="D229" s="64"/>
      <c r="E229" s="37"/>
      <c r="F229" s="45"/>
      <c r="G229" s="45"/>
    </row>
    <row r="230" spans="1:7" ht="15">
      <c r="A230" s="192"/>
      <c r="B230" s="193"/>
      <c r="C230" s="193"/>
      <c r="D230" s="40"/>
      <c r="E230" s="41" t="s">
        <v>241</v>
      </c>
      <c r="F230" s="171">
        <v>382.5</v>
      </c>
      <c r="G230" s="171">
        <v>775</v>
      </c>
    </row>
    <row r="231" spans="1:7" ht="15">
      <c r="A231" s="55"/>
      <c r="B231" s="40"/>
      <c r="C231" s="40"/>
      <c r="D231" s="196"/>
      <c r="E231" s="36" t="s">
        <v>294</v>
      </c>
      <c r="F231" s="171">
        <f>F22+F43+F230</f>
        <v>15300.000000000002</v>
      </c>
      <c r="G231" s="171">
        <f>G22+G43+G230</f>
        <v>15500.000000000002</v>
      </c>
    </row>
    <row r="232" spans="1:3" ht="15">
      <c r="A232" s="159"/>
      <c r="B232" s="194"/>
      <c r="C232" s="195"/>
    </row>
    <row r="233" spans="1:3" ht="15">
      <c r="A233" s="159"/>
      <c r="B233" s="195"/>
      <c r="C233" s="195"/>
    </row>
    <row r="235" spans="1:7" s="2" customFormat="1" ht="15">
      <c r="A235"/>
      <c r="B235" s="14"/>
      <c r="C235" s="14"/>
      <c r="D235" s="14"/>
      <c r="E235" s="32"/>
      <c r="F235" s="14"/>
      <c r="G235" s="14"/>
    </row>
    <row r="237" spans="6:7" ht="15">
      <c r="F237" s="180"/>
      <c r="G237" s="180"/>
    </row>
    <row r="239" spans="6:7" ht="15">
      <c r="F239" s="180"/>
      <c r="G239" s="180"/>
    </row>
  </sheetData>
  <sheetProtection/>
  <mergeCells count="10">
    <mergeCell ref="A7:G7"/>
    <mergeCell ref="A8:G8"/>
    <mergeCell ref="A9:G9"/>
    <mergeCell ref="G12:G21"/>
    <mergeCell ref="A12:A21"/>
    <mergeCell ref="B12:B21"/>
    <mergeCell ref="C12:C21"/>
    <mergeCell ref="D12:D21"/>
    <mergeCell ref="E12:E21"/>
    <mergeCell ref="F12:F21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7"/>
  <sheetViews>
    <sheetView zoomScalePageLayoutView="0" workbookViewId="0" topLeftCell="A34">
      <selection activeCell="H38" sqref="H38"/>
    </sheetView>
  </sheetViews>
  <sheetFormatPr defaultColWidth="9.00390625" defaultRowHeight="12.75"/>
  <cols>
    <col min="1" max="1" width="13.75390625" style="5" customWidth="1"/>
    <col min="2" max="2" width="24.25390625" style="5" bestFit="1" customWidth="1"/>
    <col min="3" max="3" width="30.125" style="12" customWidth="1"/>
    <col min="4" max="4" width="29.875" style="12" customWidth="1"/>
  </cols>
  <sheetData>
    <row r="1" ht="15">
      <c r="D1" s="16" t="s">
        <v>226</v>
      </c>
    </row>
    <row r="2" ht="15">
      <c r="D2" s="16" t="s">
        <v>182</v>
      </c>
    </row>
    <row r="3" ht="15">
      <c r="D3" s="16" t="s">
        <v>505</v>
      </c>
    </row>
    <row r="4" ht="15">
      <c r="D4" s="16" t="s">
        <v>26</v>
      </c>
    </row>
    <row r="5" ht="12.75">
      <c r="D5" s="4"/>
    </row>
    <row r="8" spans="1:4" ht="12.75">
      <c r="A8" s="228" t="s">
        <v>58</v>
      </c>
      <c r="B8" s="228"/>
      <c r="C8" s="228"/>
      <c r="D8" s="228"/>
    </row>
    <row r="9" spans="1:4" ht="21" customHeight="1">
      <c r="A9" s="228"/>
      <c r="B9" s="228"/>
      <c r="C9" s="228"/>
      <c r="D9" s="228"/>
    </row>
    <row r="11" spans="1:4" ht="38.25">
      <c r="A11" s="76" t="s">
        <v>317</v>
      </c>
      <c r="B11" s="76" t="s">
        <v>318</v>
      </c>
      <c r="C11" s="229" t="s">
        <v>347</v>
      </c>
      <c r="D11" s="230"/>
    </row>
    <row r="12" spans="1:4" ht="50.25" customHeight="1">
      <c r="A12" s="127">
        <v>680</v>
      </c>
      <c r="B12" s="128"/>
      <c r="C12" s="231" t="s">
        <v>59</v>
      </c>
      <c r="D12" s="232"/>
    </row>
    <row r="13" spans="1:4" s="2" customFormat="1" ht="75" customHeight="1">
      <c r="A13" s="77"/>
      <c r="B13" s="189" t="s">
        <v>61</v>
      </c>
      <c r="C13" s="224" t="s">
        <v>288</v>
      </c>
      <c r="D13" s="224"/>
    </row>
    <row r="14" spans="1:4" s="2" customFormat="1" ht="75" customHeight="1">
      <c r="A14" s="77"/>
      <c r="B14" s="189" t="s">
        <v>62</v>
      </c>
      <c r="C14" s="224" t="s">
        <v>289</v>
      </c>
      <c r="D14" s="224"/>
    </row>
    <row r="15" spans="1:4" s="2" customFormat="1" ht="75" customHeight="1">
      <c r="A15" s="77"/>
      <c r="B15" s="189" t="s">
        <v>63</v>
      </c>
      <c r="C15" s="224" t="s">
        <v>548</v>
      </c>
      <c r="D15" s="224"/>
    </row>
    <row r="16" spans="1:4" s="2" customFormat="1" ht="60" customHeight="1">
      <c r="A16" s="77"/>
      <c r="B16" s="189" t="s">
        <v>64</v>
      </c>
      <c r="C16" s="224" t="s">
        <v>535</v>
      </c>
      <c r="D16" s="224"/>
    </row>
    <row r="17" spans="1:4" s="2" customFormat="1" ht="45" customHeight="1">
      <c r="A17" s="77"/>
      <c r="B17" s="189" t="s">
        <v>65</v>
      </c>
      <c r="C17" s="224" t="s">
        <v>549</v>
      </c>
      <c r="D17" s="224"/>
    </row>
    <row r="18" spans="1:4" s="2" customFormat="1" ht="75" customHeight="1">
      <c r="A18" s="77"/>
      <c r="B18" s="189" t="s">
        <v>66</v>
      </c>
      <c r="C18" s="224" t="s">
        <v>550</v>
      </c>
      <c r="D18" s="224"/>
    </row>
    <row r="19" spans="1:4" s="2" customFormat="1" ht="30" customHeight="1">
      <c r="A19" s="77"/>
      <c r="B19" s="189" t="s">
        <v>67</v>
      </c>
      <c r="C19" s="224" t="s">
        <v>551</v>
      </c>
      <c r="D19" s="224"/>
    </row>
    <row r="20" spans="1:4" s="2" customFormat="1" ht="75" customHeight="1">
      <c r="A20" s="77"/>
      <c r="B20" s="189" t="s">
        <v>68</v>
      </c>
      <c r="C20" s="224" t="s">
        <v>552</v>
      </c>
      <c r="D20" s="224"/>
    </row>
    <row r="21" spans="1:4" ht="75" customHeight="1">
      <c r="A21" s="77"/>
      <c r="B21" s="189" t="s">
        <v>69</v>
      </c>
      <c r="C21" s="224" t="s">
        <v>553</v>
      </c>
      <c r="D21" s="224"/>
    </row>
    <row r="22" spans="1:4" ht="90" customHeight="1">
      <c r="A22" s="77"/>
      <c r="B22" s="189" t="s">
        <v>70</v>
      </c>
      <c r="C22" s="224" t="s">
        <v>0</v>
      </c>
      <c r="D22" s="224"/>
    </row>
    <row r="23" spans="1:4" ht="90" customHeight="1">
      <c r="A23" s="77"/>
      <c r="B23" s="189" t="s">
        <v>71</v>
      </c>
      <c r="C23" s="224" t="s">
        <v>1</v>
      </c>
      <c r="D23" s="224"/>
    </row>
    <row r="24" spans="1:4" ht="45" customHeight="1">
      <c r="A24" s="77"/>
      <c r="B24" s="189" t="s">
        <v>72</v>
      </c>
      <c r="C24" s="224" t="s">
        <v>2</v>
      </c>
      <c r="D24" s="224"/>
    </row>
    <row r="25" spans="1:4" ht="60" customHeight="1">
      <c r="A25" s="77"/>
      <c r="B25" s="189" t="s">
        <v>73</v>
      </c>
      <c r="C25" s="224" t="s">
        <v>3</v>
      </c>
      <c r="D25" s="224"/>
    </row>
    <row r="26" spans="1:4" ht="45.75" customHeight="1">
      <c r="A26" s="77"/>
      <c r="B26" s="189" t="s">
        <v>74</v>
      </c>
      <c r="C26" s="224" t="s">
        <v>4</v>
      </c>
      <c r="D26" s="224"/>
    </row>
    <row r="27" spans="1:4" ht="60" customHeight="1">
      <c r="A27" s="77"/>
      <c r="B27" s="189" t="s">
        <v>554</v>
      </c>
      <c r="C27" s="224" t="s">
        <v>5</v>
      </c>
      <c r="D27" s="224"/>
    </row>
    <row r="28" spans="1:4" ht="45" customHeight="1">
      <c r="A28" s="77"/>
      <c r="B28" s="189" t="s">
        <v>75</v>
      </c>
      <c r="C28" s="224" t="s">
        <v>6</v>
      </c>
      <c r="D28" s="224"/>
    </row>
    <row r="29" spans="1:4" ht="30" customHeight="1">
      <c r="A29" s="77"/>
      <c r="B29" s="189" t="s">
        <v>76</v>
      </c>
      <c r="C29" s="224" t="s">
        <v>7</v>
      </c>
      <c r="D29" s="224"/>
    </row>
    <row r="30" spans="1:4" ht="15" customHeight="1">
      <c r="A30" s="77"/>
      <c r="B30" s="189" t="s">
        <v>77</v>
      </c>
      <c r="C30" s="224" t="s">
        <v>8</v>
      </c>
      <c r="D30" s="224"/>
    </row>
    <row r="31" spans="1:4" ht="30" customHeight="1">
      <c r="A31" s="77"/>
      <c r="B31" s="189" t="s">
        <v>78</v>
      </c>
      <c r="C31" s="224" t="s">
        <v>9</v>
      </c>
      <c r="D31" s="224"/>
    </row>
    <row r="32" spans="1:4" ht="30" customHeight="1">
      <c r="A32" s="77"/>
      <c r="B32" s="189" t="s">
        <v>79</v>
      </c>
      <c r="C32" s="224" t="s">
        <v>10</v>
      </c>
      <c r="D32" s="224"/>
    </row>
    <row r="33" spans="1:4" ht="75" customHeight="1">
      <c r="A33" s="77"/>
      <c r="B33" s="189" t="s">
        <v>80</v>
      </c>
      <c r="C33" s="224" t="s">
        <v>11</v>
      </c>
      <c r="D33" s="224"/>
    </row>
    <row r="34" spans="1:4" ht="75" customHeight="1">
      <c r="A34" s="77"/>
      <c r="B34" s="189" t="s">
        <v>81</v>
      </c>
      <c r="C34" s="224" t="s">
        <v>12</v>
      </c>
      <c r="D34" s="224"/>
    </row>
    <row r="35" spans="1:4" ht="45" customHeight="1">
      <c r="A35" s="77"/>
      <c r="B35" s="189" t="s">
        <v>82</v>
      </c>
      <c r="C35" s="224" t="s">
        <v>13</v>
      </c>
      <c r="D35" s="224"/>
    </row>
    <row r="36" spans="1:4" ht="45" customHeight="1">
      <c r="A36" s="77"/>
      <c r="B36" s="189" t="s">
        <v>83</v>
      </c>
      <c r="C36" s="224" t="s">
        <v>14</v>
      </c>
      <c r="D36" s="224"/>
    </row>
    <row r="37" spans="1:4" ht="15" customHeight="1">
      <c r="A37" s="77"/>
      <c r="B37" s="189" t="s">
        <v>84</v>
      </c>
      <c r="C37" s="224" t="s">
        <v>541</v>
      </c>
      <c r="D37" s="224"/>
    </row>
    <row r="38" spans="1:4" ht="45" customHeight="1">
      <c r="A38" s="77"/>
      <c r="B38" s="189" t="s">
        <v>85</v>
      </c>
      <c r="C38" s="224" t="s">
        <v>542</v>
      </c>
      <c r="D38" s="224"/>
    </row>
    <row r="39" spans="1:4" ht="30" customHeight="1">
      <c r="A39" s="77"/>
      <c r="B39" s="189" t="s">
        <v>86</v>
      </c>
      <c r="C39" s="224" t="s">
        <v>15</v>
      </c>
      <c r="D39" s="224"/>
    </row>
    <row r="40" spans="1:4" ht="15" customHeight="1">
      <c r="A40" s="77"/>
      <c r="B40" s="189" t="s">
        <v>87</v>
      </c>
      <c r="C40" s="224" t="s">
        <v>16</v>
      </c>
      <c r="D40" s="224"/>
    </row>
    <row r="41" spans="1:4" ht="60" customHeight="1">
      <c r="A41" s="77"/>
      <c r="B41" s="189" t="s">
        <v>88</v>
      </c>
      <c r="C41" s="224" t="s">
        <v>17</v>
      </c>
      <c r="D41" s="224"/>
    </row>
    <row r="42" spans="1:4" ht="60" customHeight="1">
      <c r="A42" s="77"/>
      <c r="B42" s="191" t="s">
        <v>60</v>
      </c>
      <c r="C42" s="226" t="s">
        <v>132</v>
      </c>
      <c r="D42" s="227"/>
    </row>
    <row r="43" spans="1:4" ht="30" customHeight="1">
      <c r="A43" s="77"/>
      <c r="B43" s="189" t="s">
        <v>89</v>
      </c>
      <c r="C43" s="224" t="s">
        <v>18</v>
      </c>
      <c r="D43" s="224"/>
    </row>
    <row r="44" spans="1:4" ht="30" customHeight="1">
      <c r="A44" s="77"/>
      <c r="B44" s="189" t="s">
        <v>90</v>
      </c>
      <c r="C44" s="224" t="s">
        <v>19</v>
      </c>
      <c r="D44" s="224"/>
    </row>
    <row r="45" spans="1:4" ht="90" customHeight="1">
      <c r="A45" s="77"/>
      <c r="B45" s="190" t="s">
        <v>91</v>
      </c>
      <c r="C45" s="224" t="s">
        <v>20</v>
      </c>
      <c r="D45" s="224"/>
    </row>
    <row r="46" spans="1:4" ht="60" customHeight="1">
      <c r="A46" s="77"/>
      <c r="B46" s="189" t="s">
        <v>92</v>
      </c>
      <c r="C46" s="224" t="s">
        <v>21</v>
      </c>
      <c r="D46" s="224"/>
    </row>
    <row r="47" spans="1:4" ht="30" customHeight="1">
      <c r="A47" s="77"/>
      <c r="B47" s="189" t="s">
        <v>93</v>
      </c>
      <c r="C47" s="224" t="s">
        <v>22</v>
      </c>
      <c r="D47" s="224"/>
    </row>
    <row r="48" spans="1:4" ht="45" customHeight="1">
      <c r="A48" s="77"/>
      <c r="B48" s="189" t="s">
        <v>94</v>
      </c>
      <c r="C48" s="225" t="s">
        <v>23</v>
      </c>
      <c r="D48" s="225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1:4" ht="12.75">
      <c r="A92" s="9"/>
      <c r="B92" s="9"/>
      <c r="C92" s="11"/>
      <c r="D92" s="11"/>
    </row>
    <row r="93" spans="1:4" ht="12.75">
      <c r="A93" s="9"/>
      <c r="B93" s="9"/>
      <c r="C93" s="11"/>
      <c r="D93" s="11"/>
    </row>
    <row r="94" spans="1:4" ht="12.75">
      <c r="A94" s="9"/>
      <c r="B94" s="9"/>
      <c r="C94" s="11"/>
      <c r="D94" s="11"/>
    </row>
    <row r="95" spans="1:4" ht="12.75">
      <c r="A95" s="9"/>
      <c r="B95" s="9"/>
      <c r="C95" s="11"/>
      <c r="D95" s="11"/>
    </row>
    <row r="96" spans="1:4" ht="12.75">
      <c r="A96" s="9"/>
      <c r="B96" s="9"/>
      <c r="C96" s="11"/>
      <c r="D96" s="11"/>
    </row>
    <row r="97" spans="1:4" ht="12.75">
      <c r="A97" s="9"/>
      <c r="B97" s="9"/>
      <c r="C97" s="11"/>
      <c r="D97" s="11"/>
    </row>
    <row r="98" spans="1:4" ht="12.75">
      <c r="A98" s="9"/>
      <c r="B98" s="9"/>
      <c r="C98" s="11"/>
      <c r="D98" s="11"/>
    </row>
    <row r="99" spans="1:4" ht="12.75">
      <c r="A99" s="9"/>
      <c r="B99" s="9"/>
      <c r="C99" s="11"/>
      <c r="D99" s="11"/>
    </row>
    <row r="100" spans="1:4" ht="12.75">
      <c r="A100" s="9"/>
      <c r="B100" s="9"/>
      <c r="C100" s="11"/>
      <c r="D100" s="11"/>
    </row>
    <row r="101" spans="1:4" ht="12.75">
      <c r="A101" s="9"/>
      <c r="B101" s="9"/>
      <c r="C101" s="11"/>
      <c r="D101" s="11"/>
    </row>
    <row r="102" spans="1:4" ht="12.75">
      <c r="A102" s="9"/>
      <c r="B102" s="9"/>
      <c r="C102" s="11"/>
      <c r="D102" s="11"/>
    </row>
    <row r="103" spans="1:4" ht="12.75">
      <c r="A103" s="9"/>
      <c r="B103" s="9"/>
      <c r="C103" s="11"/>
      <c r="D103" s="11"/>
    </row>
    <row r="104" spans="1:4" ht="12.75">
      <c r="A104" s="9"/>
      <c r="B104" s="9"/>
      <c r="C104" s="11"/>
      <c r="D104" s="11"/>
    </row>
    <row r="105" spans="1:4" ht="12.75">
      <c r="A105" s="9"/>
      <c r="B105" s="9"/>
      <c r="C105" s="11"/>
      <c r="D105" s="11"/>
    </row>
    <row r="106" spans="1:4" ht="12.75">
      <c r="A106" s="9"/>
      <c r="B106" s="9"/>
      <c r="C106" s="11"/>
      <c r="D106" s="11"/>
    </row>
    <row r="107" spans="1:4" ht="12.75">
      <c r="A107" s="9"/>
      <c r="B107" s="9"/>
      <c r="C107" s="11"/>
      <c r="D107" s="11"/>
    </row>
    <row r="108" spans="1:4" ht="12.75">
      <c r="A108" s="9"/>
      <c r="B108" s="9"/>
      <c r="C108" s="11"/>
      <c r="D108" s="11"/>
    </row>
    <row r="109" spans="1:4" ht="12.75">
      <c r="A109" s="9"/>
      <c r="B109" s="9"/>
      <c r="C109" s="11"/>
      <c r="D109" s="11"/>
    </row>
    <row r="110" spans="1:4" ht="12.75">
      <c r="A110" s="9"/>
      <c r="B110" s="9"/>
      <c r="C110" s="11"/>
      <c r="D110" s="11"/>
    </row>
    <row r="111" spans="1:4" ht="12.75">
      <c r="A111" s="9"/>
      <c r="B111" s="9"/>
      <c r="C111" s="11"/>
      <c r="D111" s="11"/>
    </row>
    <row r="112" spans="1:4" ht="12.75">
      <c r="A112" s="9"/>
      <c r="B112" s="9"/>
      <c r="C112" s="11"/>
      <c r="D112" s="11"/>
    </row>
    <row r="113" spans="1:4" ht="12.75">
      <c r="A113" s="9"/>
      <c r="B113" s="9"/>
      <c r="C113" s="11"/>
      <c r="D113" s="11"/>
    </row>
    <row r="114" spans="1:4" ht="12.75">
      <c r="A114" s="9"/>
      <c r="B114" s="9"/>
      <c r="C114" s="11"/>
      <c r="D114" s="11"/>
    </row>
    <row r="115" spans="1:4" ht="12.75">
      <c r="A115" s="9"/>
      <c r="B115" s="9"/>
      <c r="C115" s="11"/>
      <c r="D115" s="11"/>
    </row>
    <row r="116" spans="1:4" ht="12.75">
      <c r="A116" s="9"/>
      <c r="B116" s="9"/>
      <c r="C116" s="11"/>
      <c r="D116" s="11"/>
    </row>
    <row r="117" spans="1:4" ht="12.75">
      <c r="A117" s="9"/>
      <c r="B117" s="9"/>
      <c r="C117" s="11"/>
      <c r="D117" s="11"/>
    </row>
  </sheetData>
  <sheetProtection/>
  <mergeCells count="39">
    <mergeCell ref="C25:D25"/>
    <mergeCell ref="A8:D9"/>
    <mergeCell ref="C11:D11"/>
    <mergeCell ref="C13:D13"/>
    <mergeCell ref="C21:D21"/>
    <mergeCell ref="C14:D14"/>
    <mergeCell ref="C17:D17"/>
    <mergeCell ref="C12:D12"/>
    <mergeCell ref="C19:D19"/>
    <mergeCell ref="C32:D32"/>
    <mergeCell ref="C26:D26"/>
    <mergeCell ref="C18:D18"/>
    <mergeCell ref="C15:D15"/>
    <mergeCell ref="C16:D16"/>
    <mergeCell ref="C45:D45"/>
    <mergeCell ref="C31:D31"/>
    <mergeCell ref="C20:D20"/>
    <mergeCell ref="C22:D22"/>
    <mergeCell ref="C23:D23"/>
    <mergeCell ref="C44:D44"/>
    <mergeCell ref="C27:D27"/>
    <mergeCell ref="C28:D28"/>
    <mergeCell ref="C24:D24"/>
    <mergeCell ref="C29:D29"/>
    <mergeCell ref="C30:D30"/>
    <mergeCell ref="C40:D40"/>
    <mergeCell ref="C36:D36"/>
    <mergeCell ref="C34:D34"/>
    <mergeCell ref="C35:D35"/>
    <mergeCell ref="C47:D47"/>
    <mergeCell ref="C33:D33"/>
    <mergeCell ref="C37:D37"/>
    <mergeCell ref="C48:D48"/>
    <mergeCell ref="C46:D46"/>
    <mergeCell ref="C43:D43"/>
    <mergeCell ref="C41:D41"/>
    <mergeCell ref="C42:D42"/>
    <mergeCell ref="C38:D38"/>
    <mergeCell ref="C39:D39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0.125" style="13" customWidth="1"/>
    <col min="2" max="2" width="28.25390625" style="13" customWidth="1"/>
    <col min="3" max="3" width="30.125" style="117" customWidth="1"/>
    <col min="4" max="4" width="29.875" style="117" customWidth="1"/>
  </cols>
  <sheetData>
    <row r="1" ht="15.75">
      <c r="D1" s="118" t="s">
        <v>295</v>
      </c>
    </row>
    <row r="2" ht="15.75">
      <c r="D2" s="16" t="s">
        <v>182</v>
      </c>
    </row>
    <row r="3" ht="15.75">
      <c r="D3" s="118" t="s">
        <v>505</v>
      </c>
    </row>
    <row r="4" ht="15.75">
      <c r="D4" s="16" t="s">
        <v>26</v>
      </c>
    </row>
    <row r="5" ht="15.75">
      <c r="D5" s="124"/>
    </row>
    <row r="8" spans="1:4" ht="12.75" customHeight="1">
      <c r="A8" s="210" t="s">
        <v>95</v>
      </c>
      <c r="B8" s="210"/>
      <c r="C8" s="210"/>
      <c r="D8" s="210"/>
    </row>
    <row r="9" spans="1:4" ht="18.75" customHeight="1">
      <c r="A9" s="210"/>
      <c r="B9" s="210"/>
      <c r="C9" s="210"/>
      <c r="D9" s="210"/>
    </row>
    <row r="11" spans="1:4" ht="66" customHeight="1">
      <c r="A11" s="126" t="s">
        <v>427</v>
      </c>
      <c r="B11" s="126" t="s">
        <v>348</v>
      </c>
      <c r="C11" s="233" t="s">
        <v>96</v>
      </c>
      <c r="D11" s="234"/>
    </row>
    <row r="12" spans="1:4" ht="49.5" customHeight="1">
      <c r="A12" s="127">
        <v>680</v>
      </c>
      <c r="B12" s="128"/>
      <c r="C12" s="231" t="s">
        <v>59</v>
      </c>
      <c r="D12" s="232"/>
    </row>
    <row r="13" spans="1:4" ht="30" customHeight="1">
      <c r="A13" s="129"/>
      <c r="B13" s="126" t="s">
        <v>100</v>
      </c>
      <c r="C13" s="209" t="s">
        <v>518</v>
      </c>
      <c r="D13" s="209"/>
    </row>
    <row r="14" spans="1:4" ht="30" customHeight="1">
      <c r="A14" s="129"/>
      <c r="B14" s="126" t="s">
        <v>101</v>
      </c>
      <c r="C14" s="209" t="s">
        <v>28</v>
      </c>
      <c r="D14" s="209"/>
    </row>
    <row r="15" spans="1:4" ht="45" customHeight="1">
      <c r="A15" s="129"/>
      <c r="B15" s="126" t="s">
        <v>102</v>
      </c>
      <c r="C15" s="209" t="s">
        <v>97</v>
      </c>
      <c r="D15" s="209"/>
    </row>
    <row r="16" spans="1:4" ht="45" customHeight="1">
      <c r="A16" s="129"/>
      <c r="B16" s="126" t="s">
        <v>103</v>
      </c>
      <c r="C16" s="209" t="s">
        <v>30</v>
      </c>
      <c r="D16" s="209"/>
    </row>
    <row r="17" spans="1:4" ht="30" customHeight="1">
      <c r="A17" s="129"/>
      <c r="B17" s="126" t="s">
        <v>104</v>
      </c>
      <c r="C17" s="209" t="s">
        <v>98</v>
      </c>
      <c r="D17" s="209"/>
    </row>
    <row r="18" spans="1:4" ht="30" customHeight="1">
      <c r="A18" s="129"/>
      <c r="B18" s="126" t="s">
        <v>105</v>
      </c>
      <c r="C18" s="209" t="s">
        <v>99</v>
      </c>
      <c r="D18" s="209"/>
    </row>
    <row r="19" spans="1:4" ht="15.75">
      <c r="A19" s="125"/>
      <c r="B19" s="125"/>
      <c r="C19" s="130"/>
      <c r="D19" s="130"/>
    </row>
    <row r="20" spans="1:4" ht="15.75">
      <c r="A20" s="125"/>
      <c r="B20" s="125"/>
      <c r="C20" s="130"/>
      <c r="D20" s="130"/>
    </row>
    <row r="21" spans="1:4" ht="15.75">
      <c r="A21" s="125"/>
      <c r="B21" s="125"/>
      <c r="C21" s="130"/>
      <c r="D21" s="130"/>
    </row>
    <row r="22" spans="1:4" ht="15.75">
      <c r="A22" s="125"/>
      <c r="B22" s="125"/>
      <c r="C22" s="131"/>
      <c r="D22" s="131"/>
    </row>
    <row r="23" spans="1:4" ht="15.75">
      <c r="A23" s="125"/>
      <c r="B23" s="125"/>
      <c r="C23" s="131"/>
      <c r="D23" s="131"/>
    </row>
    <row r="24" spans="1:4" ht="15.75">
      <c r="A24" s="125"/>
      <c r="B24" s="125"/>
      <c r="C24" s="131"/>
      <c r="D24" s="131"/>
    </row>
    <row r="25" spans="1:4" ht="15.75">
      <c r="A25" s="125"/>
      <c r="B25" s="125"/>
      <c r="C25" s="131"/>
      <c r="D25" s="131"/>
    </row>
    <row r="26" spans="1:4" ht="15.75">
      <c r="A26" s="125"/>
      <c r="B26" s="125"/>
      <c r="C26" s="131"/>
      <c r="D26" s="131"/>
    </row>
    <row r="27" spans="1:4" ht="15.75">
      <c r="A27" s="125"/>
      <c r="B27" s="125"/>
      <c r="C27" s="131"/>
      <c r="D27" s="131"/>
    </row>
    <row r="28" spans="1:4" ht="15.75">
      <c r="A28" s="125"/>
      <c r="B28" s="125"/>
      <c r="C28" s="131"/>
      <c r="D28" s="131"/>
    </row>
    <row r="29" spans="1:4" ht="15.75">
      <c r="A29" s="125"/>
      <c r="B29" s="125"/>
      <c r="C29" s="131"/>
      <c r="D29" s="131"/>
    </row>
    <row r="30" spans="1:4" ht="15.75">
      <c r="A30" s="125"/>
      <c r="B30" s="125"/>
      <c r="C30" s="131"/>
      <c r="D30" s="131"/>
    </row>
    <row r="31" spans="1:4" ht="15.75">
      <c r="A31" s="125"/>
      <c r="B31" s="125"/>
      <c r="C31" s="131"/>
      <c r="D31" s="131"/>
    </row>
    <row r="32" spans="1:4" ht="15.75">
      <c r="A32" s="125"/>
      <c r="B32" s="125"/>
      <c r="C32" s="131"/>
      <c r="D32" s="131"/>
    </row>
    <row r="33" spans="1:4" ht="15.75">
      <c r="A33" s="125"/>
      <c r="B33" s="125"/>
      <c r="C33" s="131"/>
      <c r="D33" s="131"/>
    </row>
    <row r="34" spans="1:4" ht="15.75">
      <c r="A34" s="125"/>
      <c r="B34" s="125"/>
      <c r="C34" s="131"/>
      <c r="D34" s="131"/>
    </row>
    <row r="35" spans="1:4" ht="15.75">
      <c r="A35" s="125"/>
      <c r="B35" s="125"/>
      <c r="C35" s="131"/>
      <c r="D35" s="131"/>
    </row>
    <row r="36" spans="1:4" ht="15.75">
      <c r="A36" s="125"/>
      <c r="B36" s="125"/>
      <c r="C36" s="131"/>
      <c r="D36" s="131"/>
    </row>
    <row r="37" spans="1:4" ht="15.75">
      <c r="A37" s="125"/>
      <c r="B37" s="125"/>
      <c r="C37" s="131"/>
      <c r="D37" s="131"/>
    </row>
    <row r="38" spans="1:4" ht="15.75">
      <c r="A38" s="125"/>
      <c r="B38" s="125"/>
      <c r="C38" s="131"/>
      <c r="D38" s="131"/>
    </row>
    <row r="39" spans="1:4" ht="15.75">
      <c r="A39" s="125"/>
      <c r="B39" s="125"/>
      <c r="C39" s="131"/>
      <c r="D39" s="131"/>
    </row>
    <row r="40" spans="1:4" ht="15.75">
      <c r="A40" s="125"/>
      <c r="B40" s="125"/>
      <c r="C40" s="131"/>
      <c r="D40" s="131"/>
    </row>
    <row r="41" spans="1:4" ht="15.75">
      <c r="A41" s="125"/>
      <c r="B41" s="125"/>
      <c r="C41" s="131"/>
      <c r="D41" s="131"/>
    </row>
    <row r="42" spans="1:4" ht="15.75">
      <c r="A42" s="125"/>
      <c r="B42" s="125"/>
      <c r="C42" s="131"/>
      <c r="D42" s="131"/>
    </row>
    <row r="43" spans="1:4" ht="15.75">
      <c r="A43" s="125"/>
      <c r="B43" s="125"/>
      <c r="C43" s="131"/>
      <c r="D43" s="131"/>
    </row>
    <row r="44" spans="1:4" ht="15.75">
      <c r="A44" s="125"/>
      <c r="B44" s="125"/>
      <c r="C44" s="131"/>
      <c r="D44" s="131"/>
    </row>
    <row r="45" spans="1:4" ht="15.75">
      <c r="A45" s="125"/>
      <c r="B45" s="125"/>
      <c r="C45" s="131"/>
      <c r="D45" s="131"/>
    </row>
    <row r="46" spans="1:4" ht="15.75">
      <c r="A46" s="125"/>
      <c r="B46" s="125"/>
      <c r="C46" s="131"/>
      <c r="D46" s="131"/>
    </row>
    <row r="47" spans="1:4" ht="15.75">
      <c r="A47" s="125"/>
      <c r="B47" s="125"/>
      <c r="C47" s="131"/>
      <c r="D47" s="131"/>
    </row>
    <row r="48" spans="1:4" ht="15.75">
      <c r="A48" s="125"/>
      <c r="B48" s="125"/>
      <c r="C48" s="131"/>
      <c r="D48" s="131"/>
    </row>
    <row r="49" spans="1:4" ht="15.75">
      <c r="A49" s="125"/>
      <c r="B49" s="125"/>
      <c r="C49" s="131"/>
      <c r="D49" s="131"/>
    </row>
    <row r="50" spans="1:4" ht="15.75">
      <c r="A50" s="125"/>
      <c r="B50" s="125"/>
      <c r="C50" s="131"/>
      <c r="D50" s="131"/>
    </row>
    <row r="51" spans="1:4" ht="15.75">
      <c r="A51" s="125"/>
      <c r="B51" s="125"/>
      <c r="C51" s="131"/>
      <c r="D51" s="131"/>
    </row>
    <row r="52" spans="1:4" ht="15.75">
      <c r="A52" s="125"/>
      <c r="B52" s="125"/>
      <c r="C52" s="131"/>
      <c r="D52" s="131"/>
    </row>
    <row r="53" spans="1:4" ht="15.75">
      <c r="A53" s="125"/>
      <c r="B53" s="125"/>
      <c r="C53" s="131"/>
      <c r="D53" s="131"/>
    </row>
    <row r="54" spans="1:4" ht="15.75">
      <c r="A54" s="125"/>
      <c r="B54" s="125"/>
      <c r="C54" s="131"/>
      <c r="D54" s="131"/>
    </row>
    <row r="55" spans="1:4" ht="15.75">
      <c r="A55" s="125"/>
      <c r="B55" s="125"/>
      <c r="C55" s="131"/>
      <c r="D55" s="131"/>
    </row>
    <row r="56" spans="1:4" ht="15.75">
      <c r="A56" s="125"/>
      <c r="B56" s="125"/>
      <c r="C56" s="131"/>
      <c r="D56" s="131"/>
    </row>
    <row r="57" spans="1:4" ht="15.75">
      <c r="A57" s="125"/>
      <c r="B57" s="125"/>
      <c r="C57" s="131"/>
      <c r="D57" s="131"/>
    </row>
    <row r="58" spans="1:4" ht="15.75">
      <c r="A58" s="125"/>
      <c r="B58" s="125"/>
      <c r="C58" s="131"/>
      <c r="D58" s="131"/>
    </row>
    <row r="59" spans="1:4" ht="15.75">
      <c r="A59" s="125"/>
      <c r="B59" s="125"/>
      <c r="C59" s="131"/>
      <c r="D59" s="131"/>
    </row>
    <row r="60" spans="1:4" ht="15.75">
      <c r="A60" s="125"/>
      <c r="B60" s="125"/>
      <c r="C60" s="131"/>
      <c r="D60" s="131"/>
    </row>
    <row r="61" spans="1:4" ht="15.75">
      <c r="A61" s="125"/>
      <c r="B61" s="125"/>
      <c r="C61" s="131"/>
      <c r="D61" s="131"/>
    </row>
    <row r="62" spans="1:4" ht="15.75">
      <c r="A62" s="125"/>
      <c r="B62" s="125"/>
      <c r="C62" s="131"/>
      <c r="D62" s="131"/>
    </row>
    <row r="63" spans="1:4" ht="15.75">
      <c r="A63" s="125"/>
      <c r="B63" s="125"/>
      <c r="C63" s="131"/>
      <c r="D63" s="131"/>
    </row>
    <row r="64" spans="1:4" ht="15.75">
      <c r="A64" s="125"/>
      <c r="B64" s="125"/>
      <c r="C64" s="131"/>
      <c r="D64" s="131"/>
    </row>
    <row r="65" spans="1:4" ht="15.75">
      <c r="A65" s="125"/>
      <c r="B65" s="125"/>
      <c r="C65" s="131"/>
      <c r="D65" s="131"/>
    </row>
    <row r="66" spans="1:4" ht="15.75">
      <c r="A66" s="125"/>
      <c r="B66" s="125"/>
      <c r="C66" s="131"/>
      <c r="D66" s="131"/>
    </row>
    <row r="67" spans="1:4" ht="15.75">
      <c r="A67" s="125"/>
      <c r="B67" s="125"/>
      <c r="C67" s="131"/>
      <c r="D67" s="131"/>
    </row>
    <row r="68" spans="1:4" ht="15.75">
      <c r="A68" s="125"/>
      <c r="B68" s="125"/>
      <c r="C68" s="131"/>
      <c r="D68" s="131"/>
    </row>
    <row r="69" spans="1:4" ht="15.75">
      <c r="A69" s="125"/>
      <c r="B69" s="125"/>
      <c r="C69" s="131"/>
      <c r="D69" s="131"/>
    </row>
    <row r="70" spans="1:4" ht="15.75">
      <c r="A70" s="125"/>
      <c r="B70" s="125"/>
      <c r="C70" s="131"/>
      <c r="D70" s="131"/>
    </row>
    <row r="71" spans="1:4" ht="15.75">
      <c r="A71" s="125"/>
      <c r="B71" s="125"/>
      <c r="C71" s="131"/>
      <c r="D71" s="131"/>
    </row>
    <row r="72" spans="1:4" ht="15.75">
      <c r="A72" s="125"/>
      <c r="B72" s="125"/>
      <c r="C72" s="131"/>
      <c r="D72" s="131"/>
    </row>
    <row r="73" spans="1:4" ht="15.75">
      <c r="A73" s="125"/>
      <c r="B73" s="125"/>
      <c r="C73" s="131"/>
      <c r="D73" s="131"/>
    </row>
    <row r="74" spans="1:4" ht="15.75">
      <c r="A74" s="125"/>
      <c r="B74" s="125"/>
      <c r="C74" s="131"/>
      <c r="D74" s="131"/>
    </row>
    <row r="75" spans="1:4" ht="15.75">
      <c r="A75" s="125"/>
      <c r="B75" s="125"/>
      <c r="C75" s="131"/>
      <c r="D75" s="131"/>
    </row>
    <row r="76" spans="1:4" ht="15.75">
      <c r="A76" s="125"/>
      <c r="B76" s="125"/>
      <c r="C76" s="131"/>
      <c r="D76" s="131"/>
    </row>
    <row r="77" spans="1:4" ht="15.75">
      <c r="A77" s="125"/>
      <c r="B77" s="125"/>
      <c r="C77" s="131"/>
      <c r="D77" s="131"/>
    </row>
    <row r="78" spans="1:4" ht="15.75">
      <c r="A78" s="125"/>
      <c r="B78" s="125"/>
      <c r="C78" s="131"/>
      <c r="D78" s="131"/>
    </row>
    <row r="79" spans="1:4" ht="15.75">
      <c r="A79" s="125"/>
      <c r="B79" s="125"/>
      <c r="C79" s="131"/>
      <c r="D79" s="131"/>
    </row>
    <row r="80" spans="1:4" ht="15.75">
      <c r="A80" s="125"/>
      <c r="B80" s="125"/>
      <c r="C80" s="131"/>
      <c r="D80" s="131"/>
    </row>
    <row r="81" spans="1:4" ht="15.75">
      <c r="A81" s="125"/>
      <c r="B81" s="125"/>
      <c r="C81" s="131"/>
      <c r="D81" s="131"/>
    </row>
    <row r="82" spans="1:4" ht="15.75">
      <c r="A82" s="125"/>
      <c r="B82" s="125"/>
      <c r="C82" s="131"/>
      <c r="D82" s="131"/>
    </row>
    <row r="83" spans="1:4" ht="15.75">
      <c r="A83" s="125"/>
      <c r="B83" s="125"/>
      <c r="C83" s="131"/>
      <c r="D83" s="131"/>
    </row>
    <row r="84" spans="1:4" ht="15.75">
      <c r="A84" s="125"/>
      <c r="B84" s="125"/>
      <c r="C84" s="131"/>
      <c r="D84" s="131"/>
    </row>
    <row r="85" spans="1:4" ht="15.75">
      <c r="A85" s="125"/>
      <c r="B85" s="125"/>
      <c r="C85" s="131"/>
      <c r="D85" s="131"/>
    </row>
    <row r="86" spans="1:4" ht="15.75">
      <c r="A86" s="125"/>
      <c r="B86" s="125"/>
      <c r="C86" s="131"/>
      <c r="D86" s="131"/>
    </row>
    <row r="87" spans="1:4" ht="15.75">
      <c r="A87" s="125"/>
      <c r="B87" s="125"/>
      <c r="C87" s="131"/>
      <c r="D87" s="131"/>
    </row>
    <row r="88" spans="1:4" ht="15.75">
      <c r="A88" s="125"/>
      <c r="B88" s="125"/>
      <c r="C88" s="131"/>
      <c r="D88" s="131"/>
    </row>
    <row r="89" spans="1:4" ht="15.75">
      <c r="A89" s="125"/>
      <c r="B89" s="125"/>
      <c r="C89" s="131"/>
      <c r="D89" s="131"/>
    </row>
    <row r="90" spans="1:4" ht="15.75">
      <c r="A90" s="125"/>
      <c r="B90" s="125"/>
      <c r="C90" s="131"/>
      <c r="D90" s="131"/>
    </row>
    <row r="91" spans="1:4" ht="15.75">
      <c r="A91" s="125"/>
      <c r="B91" s="125"/>
      <c r="C91" s="131"/>
      <c r="D91" s="131"/>
    </row>
    <row r="92" spans="1:4" ht="15.75">
      <c r="A92" s="125"/>
      <c r="B92" s="125"/>
      <c r="C92" s="131"/>
      <c r="D92" s="131"/>
    </row>
    <row r="93" spans="1:4" ht="15.75">
      <c r="A93" s="125"/>
      <c r="B93" s="125"/>
      <c r="C93" s="131"/>
      <c r="D93" s="131"/>
    </row>
    <row r="94" spans="3:4" ht="15.75">
      <c r="C94" s="119"/>
      <c r="D94" s="119"/>
    </row>
    <row r="95" spans="3:4" ht="15.75">
      <c r="C95" s="119"/>
      <c r="D95" s="119"/>
    </row>
    <row r="96" spans="3:4" ht="15.75">
      <c r="C96" s="119"/>
      <c r="D96" s="119"/>
    </row>
    <row r="97" spans="3:4" ht="15.75">
      <c r="C97" s="119"/>
      <c r="D97" s="119"/>
    </row>
    <row r="98" spans="3:4" ht="15.75">
      <c r="C98" s="119"/>
      <c r="D98" s="119"/>
    </row>
    <row r="99" spans="3:4" ht="15.75">
      <c r="C99" s="119"/>
      <c r="D99" s="119"/>
    </row>
    <row r="100" spans="3:4" ht="15.75">
      <c r="C100" s="119"/>
      <c r="D100" s="119"/>
    </row>
    <row r="101" spans="3:4" ht="15.75">
      <c r="C101" s="119"/>
      <c r="D101" s="119"/>
    </row>
    <row r="102" spans="3:4" ht="15.75">
      <c r="C102" s="119"/>
      <c r="D102" s="119"/>
    </row>
    <row r="103" spans="3:4" ht="15.75">
      <c r="C103" s="119"/>
      <c r="D103" s="119"/>
    </row>
    <row r="104" spans="3:4" ht="15.75">
      <c r="C104" s="119"/>
      <c r="D104" s="119"/>
    </row>
    <row r="105" spans="3:4" ht="15.75">
      <c r="C105" s="119"/>
      <c r="D105" s="119"/>
    </row>
    <row r="106" spans="3:4" ht="15.75">
      <c r="C106" s="119"/>
      <c r="D106" s="119"/>
    </row>
    <row r="107" spans="3:4" ht="15.75">
      <c r="C107" s="119"/>
      <c r="D107" s="119"/>
    </row>
    <row r="108" spans="3:4" ht="15.75">
      <c r="C108" s="119"/>
      <c r="D108" s="119"/>
    </row>
    <row r="109" spans="3:4" ht="15.75">
      <c r="C109" s="119"/>
      <c r="D109" s="119"/>
    </row>
    <row r="110" spans="3:4" ht="15.75">
      <c r="C110" s="119"/>
      <c r="D110" s="119"/>
    </row>
    <row r="111" spans="3:4" ht="15.75">
      <c r="C111" s="119"/>
      <c r="D111" s="119"/>
    </row>
    <row r="112" spans="3:4" ht="15.75">
      <c r="C112" s="119"/>
      <c r="D112" s="119"/>
    </row>
    <row r="113" spans="3:4" ht="15.75">
      <c r="C113" s="119"/>
      <c r="D113" s="119"/>
    </row>
    <row r="114" spans="3:4" ht="15.75">
      <c r="C114" s="119"/>
      <c r="D114" s="119"/>
    </row>
    <row r="115" spans="3:4" ht="15.75">
      <c r="C115" s="119"/>
      <c r="D115" s="119"/>
    </row>
    <row r="116" spans="3:4" ht="15.75">
      <c r="C116" s="119"/>
      <c r="D116" s="119"/>
    </row>
  </sheetData>
  <sheetProtection/>
  <mergeCells count="9">
    <mergeCell ref="A8:D9"/>
    <mergeCell ref="C11:D11"/>
    <mergeCell ref="C12:D12"/>
    <mergeCell ref="C13:D13"/>
    <mergeCell ref="C18:D18"/>
    <mergeCell ref="C14:D14"/>
    <mergeCell ref="C15:D15"/>
    <mergeCell ref="C16:D16"/>
    <mergeCell ref="C17:D17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4.00390625" style="117" customWidth="1"/>
    <col min="2" max="2" width="72.75390625" style="117" customWidth="1"/>
  </cols>
  <sheetData>
    <row r="1" ht="15.75">
      <c r="B1" s="118" t="s">
        <v>296</v>
      </c>
    </row>
    <row r="2" ht="15.75">
      <c r="B2" s="16" t="s">
        <v>182</v>
      </c>
    </row>
    <row r="3" ht="15.75">
      <c r="B3" s="118" t="s">
        <v>505</v>
      </c>
    </row>
    <row r="4" ht="15.75">
      <c r="B4" s="16" t="s">
        <v>26</v>
      </c>
    </row>
    <row r="7" spans="1:2" ht="15.75">
      <c r="A7" s="149"/>
      <c r="B7" s="149"/>
    </row>
    <row r="8" spans="1:2" ht="15.75">
      <c r="A8" s="235" t="s">
        <v>349</v>
      </c>
      <c r="B8" s="235"/>
    </row>
    <row r="9" spans="1:2" ht="15.75">
      <c r="A9" s="235" t="s">
        <v>494</v>
      </c>
      <c r="B9" s="235"/>
    </row>
    <row r="10" ht="15.75">
      <c r="B10" s="119"/>
    </row>
    <row r="12" spans="1:2" ht="15.75">
      <c r="A12" s="120" t="s">
        <v>330</v>
      </c>
      <c r="B12" s="120" t="s">
        <v>331</v>
      </c>
    </row>
    <row r="13" spans="1:2" ht="31.5">
      <c r="A13" s="120">
        <v>681</v>
      </c>
      <c r="B13" s="121" t="s">
        <v>106</v>
      </c>
    </row>
    <row r="14" spans="1:2" ht="31.5">
      <c r="A14" s="120">
        <v>680</v>
      </c>
      <c r="B14" s="122" t="s">
        <v>107</v>
      </c>
    </row>
    <row r="15" spans="1:2" ht="15.75">
      <c r="A15" s="120"/>
      <c r="B15" s="123"/>
    </row>
    <row r="16" spans="1:2" ht="15.75">
      <c r="A16" s="123"/>
      <c r="B16" s="123"/>
    </row>
  </sheetData>
  <sheetProtection/>
  <mergeCells count="2">
    <mergeCell ref="A8:B8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55.125" style="0" customWidth="1"/>
    <col min="3" max="3" width="21.625" style="0" customWidth="1"/>
  </cols>
  <sheetData>
    <row r="1" ht="15">
      <c r="C1" s="16" t="s">
        <v>155</v>
      </c>
    </row>
    <row r="2" ht="15">
      <c r="C2" s="16" t="s">
        <v>182</v>
      </c>
    </row>
    <row r="3" ht="15">
      <c r="C3" s="16" t="s">
        <v>505</v>
      </c>
    </row>
    <row r="4" ht="15">
      <c r="C4" s="16" t="s">
        <v>26</v>
      </c>
    </row>
    <row r="8" spans="1:3" ht="12.75" customHeight="1">
      <c r="A8" s="235" t="s">
        <v>336</v>
      </c>
      <c r="B8" s="235"/>
      <c r="C8" s="235"/>
    </row>
    <row r="9" spans="1:3" ht="12.75" customHeight="1">
      <c r="A9" s="235" t="s">
        <v>337</v>
      </c>
      <c r="B9" s="235"/>
      <c r="C9" s="235"/>
    </row>
    <row r="10" spans="1:3" ht="12.75" customHeight="1">
      <c r="A10" s="235" t="s">
        <v>108</v>
      </c>
      <c r="B10" s="235"/>
      <c r="C10" s="235"/>
    </row>
    <row r="11" ht="15.75">
      <c r="A11" s="13"/>
    </row>
    <row r="12" spans="1:3" ht="31.5" customHeight="1">
      <c r="A12" s="236" t="s">
        <v>332</v>
      </c>
      <c r="B12" s="236" t="s">
        <v>109</v>
      </c>
      <c r="C12" s="236" t="s">
        <v>136</v>
      </c>
    </row>
    <row r="13" spans="1:3" ht="16.5" customHeight="1">
      <c r="A13" s="237"/>
      <c r="B13" s="237"/>
      <c r="C13" s="237"/>
    </row>
    <row r="14" spans="1:3" ht="15.75">
      <c r="A14" s="78">
        <v>1</v>
      </c>
      <c r="B14" s="79" t="s">
        <v>338</v>
      </c>
      <c r="C14" s="78" t="s">
        <v>339</v>
      </c>
    </row>
    <row r="15" spans="1:3" ht="15.75" customHeight="1">
      <c r="A15" s="78"/>
      <c r="B15" s="79" t="s">
        <v>142</v>
      </c>
      <c r="C15" s="78" t="s">
        <v>339</v>
      </c>
    </row>
    <row r="16" spans="1:3" ht="15.75" customHeight="1">
      <c r="A16" s="78"/>
      <c r="B16" s="79" t="s">
        <v>497</v>
      </c>
      <c r="C16" s="78" t="s">
        <v>339</v>
      </c>
    </row>
    <row r="17" spans="1:3" ht="15.75" customHeight="1">
      <c r="A17" s="78"/>
      <c r="B17" s="79" t="s">
        <v>498</v>
      </c>
      <c r="C17" s="78" t="s">
        <v>339</v>
      </c>
    </row>
    <row r="18" spans="1:3" ht="15.75">
      <c r="A18" s="1"/>
      <c r="B18" s="79" t="s">
        <v>143</v>
      </c>
      <c r="C18" s="78" t="s">
        <v>339</v>
      </c>
    </row>
    <row r="19" spans="1:3" ht="63">
      <c r="A19" s="78">
        <v>2</v>
      </c>
      <c r="B19" s="79" t="s">
        <v>110</v>
      </c>
      <c r="C19" s="78" t="s">
        <v>339</v>
      </c>
    </row>
    <row r="20" spans="1:3" ht="15.75">
      <c r="A20" s="1"/>
      <c r="B20" s="79" t="s">
        <v>142</v>
      </c>
      <c r="C20" s="78" t="s">
        <v>339</v>
      </c>
    </row>
    <row r="21" spans="1:3" ht="15.75">
      <c r="A21" s="1"/>
      <c r="B21" s="79" t="s">
        <v>497</v>
      </c>
      <c r="C21" s="78" t="s">
        <v>339</v>
      </c>
    </row>
    <row r="22" spans="1:3" ht="15.75" customHeight="1">
      <c r="A22" s="1"/>
      <c r="B22" s="79" t="s">
        <v>498</v>
      </c>
      <c r="C22" s="78" t="s">
        <v>339</v>
      </c>
    </row>
    <row r="23" spans="1:3" ht="15.75">
      <c r="A23" s="1"/>
      <c r="B23" s="79" t="s">
        <v>143</v>
      </c>
      <c r="C23" s="78" t="s">
        <v>339</v>
      </c>
    </row>
    <row r="24" spans="1:3" ht="31.5">
      <c r="A24" s="78">
        <v>3</v>
      </c>
      <c r="B24" s="79" t="s">
        <v>137</v>
      </c>
      <c r="C24" s="78" t="s">
        <v>339</v>
      </c>
    </row>
    <row r="25" spans="1:3" ht="15.75">
      <c r="A25" s="1"/>
      <c r="B25" s="79" t="s">
        <v>142</v>
      </c>
      <c r="C25" s="78" t="s">
        <v>339</v>
      </c>
    </row>
    <row r="26" spans="1:3" ht="15.75">
      <c r="A26" s="1"/>
      <c r="B26" s="79" t="s">
        <v>497</v>
      </c>
      <c r="C26" s="78" t="s">
        <v>339</v>
      </c>
    </row>
    <row r="27" spans="1:3" ht="15.75" customHeight="1">
      <c r="A27" s="1"/>
      <c r="B27" s="79" t="s">
        <v>498</v>
      </c>
      <c r="C27" s="78" t="s">
        <v>339</v>
      </c>
    </row>
    <row r="28" spans="1:3" ht="15.75">
      <c r="A28" s="1"/>
      <c r="B28" s="79" t="s">
        <v>143</v>
      </c>
      <c r="C28" s="78" t="s">
        <v>339</v>
      </c>
    </row>
  </sheetData>
  <sheetProtection/>
  <mergeCells count="6">
    <mergeCell ref="C12:C13"/>
    <mergeCell ref="B12:B13"/>
    <mergeCell ref="A12:A13"/>
    <mergeCell ref="A8:C8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9.125" style="6" customWidth="1"/>
    <col min="2" max="2" width="50.375" style="6" customWidth="1"/>
    <col min="3" max="4" width="18.75390625" style="6" customWidth="1"/>
  </cols>
  <sheetData>
    <row r="1" spans="3:4" ht="15">
      <c r="C1" s="80"/>
      <c r="D1" s="16" t="s">
        <v>167</v>
      </c>
    </row>
    <row r="2" spans="3:4" ht="15">
      <c r="C2" s="80"/>
      <c r="D2" s="16" t="s">
        <v>182</v>
      </c>
    </row>
    <row r="3" spans="3:4" ht="15">
      <c r="C3" s="80"/>
      <c r="D3" s="16" t="s">
        <v>505</v>
      </c>
    </row>
    <row r="4" spans="3:4" ht="15">
      <c r="C4" s="80"/>
      <c r="D4" s="16" t="s">
        <v>26</v>
      </c>
    </row>
    <row r="5" ht="12.75">
      <c r="C5" s="80"/>
    </row>
    <row r="8" spans="1:4" ht="12.75" customHeight="1">
      <c r="A8" s="235" t="s">
        <v>336</v>
      </c>
      <c r="B8" s="235"/>
      <c r="C8" s="235"/>
      <c r="D8" s="235"/>
    </row>
    <row r="9" spans="1:4" ht="12.75" customHeight="1">
      <c r="A9" s="235" t="s">
        <v>337</v>
      </c>
      <c r="B9" s="235"/>
      <c r="C9" s="235"/>
      <c r="D9" s="235"/>
    </row>
    <row r="10" spans="1:4" ht="12.75" customHeight="1">
      <c r="A10" s="235" t="s">
        <v>111</v>
      </c>
      <c r="B10" s="235"/>
      <c r="C10" s="235"/>
      <c r="D10" s="235"/>
    </row>
    <row r="11" spans="1:4" ht="15.75">
      <c r="A11" s="13"/>
      <c r="D11" s="80" t="s">
        <v>138</v>
      </c>
    </row>
    <row r="12" spans="1:4" ht="12.75" customHeight="1">
      <c r="A12" s="236" t="s">
        <v>332</v>
      </c>
      <c r="B12" s="236" t="s">
        <v>109</v>
      </c>
      <c r="C12" s="236" t="s">
        <v>424</v>
      </c>
      <c r="D12" s="236" t="s">
        <v>360</v>
      </c>
    </row>
    <row r="13" spans="1:4" ht="38.25" customHeight="1">
      <c r="A13" s="237"/>
      <c r="B13" s="237"/>
      <c r="C13" s="237"/>
      <c r="D13" s="237"/>
    </row>
    <row r="14" spans="1:4" ht="15.75">
      <c r="A14" s="78">
        <v>1</v>
      </c>
      <c r="B14" s="79" t="s">
        <v>338</v>
      </c>
      <c r="C14" s="78" t="s">
        <v>339</v>
      </c>
      <c r="D14" s="78" t="s">
        <v>339</v>
      </c>
    </row>
    <row r="15" spans="1:4" ht="15.75">
      <c r="A15" s="78"/>
      <c r="B15" s="79" t="s">
        <v>139</v>
      </c>
      <c r="C15" s="78" t="s">
        <v>339</v>
      </c>
      <c r="D15" s="78" t="s">
        <v>339</v>
      </c>
    </row>
    <row r="16" spans="1:4" ht="15.75">
      <c r="A16" s="78"/>
      <c r="B16" s="79" t="s">
        <v>140</v>
      </c>
      <c r="C16" s="78" t="s">
        <v>339</v>
      </c>
      <c r="D16" s="78" t="s">
        <v>339</v>
      </c>
    </row>
    <row r="17" spans="1:4" ht="31.5">
      <c r="A17" s="78"/>
      <c r="B17" s="79" t="s">
        <v>141</v>
      </c>
      <c r="C17" s="78" t="s">
        <v>339</v>
      </c>
      <c r="D17" s="78" t="s">
        <v>339</v>
      </c>
    </row>
    <row r="18" spans="1:4" ht="15.75">
      <c r="A18" s="47"/>
      <c r="B18" s="79" t="s">
        <v>143</v>
      </c>
      <c r="C18" s="78" t="s">
        <v>339</v>
      </c>
      <c r="D18" s="78" t="s">
        <v>144</v>
      </c>
    </row>
    <row r="19" spans="1:4" ht="15.75">
      <c r="A19" s="47"/>
      <c r="B19" s="79" t="s">
        <v>499</v>
      </c>
      <c r="C19" s="78" t="s">
        <v>144</v>
      </c>
      <c r="D19" s="78" t="s">
        <v>339</v>
      </c>
    </row>
    <row r="20" spans="1:4" ht="78.75">
      <c r="A20" s="78">
        <v>2</v>
      </c>
      <c r="B20" s="79" t="s">
        <v>110</v>
      </c>
      <c r="C20" s="78" t="s">
        <v>339</v>
      </c>
      <c r="D20" s="78" t="s">
        <v>339</v>
      </c>
    </row>
    <row r="21" spans="1:4" ht="15.75">
      <c r="A21" s="47"/>
      <c r="B21" s="79" t="s">
        <v>139</v>
      </c>
      <c r="C21" s="78" t="s">
        <v>339</v>
      </c>
      <c r="D21" s="78" t="s">
        <v>339</v>
      </c>
    </row>
    <row r="22" spans="1:4" ht="15.75">
      <c r="A22" s="47"/>
      <c r="B22" s="79" t="s">
        <v>140</v>
      </c>
      <c r="C22" s="78" t="s">
        <v>339</v>
      </c>
      <c r="D22" s="78" t="s">
        <v>339</v>
      </c>
    </row>
    <row r="23" spans="1:4" ht="31.5">
      <c r="A23" s="47"/>
      <c r="B23" s="79" t="s">
        <v>141</v>
      </c>
      <c r="C23" s="78" t="s">
        <v>339</v>
      </c>
      <c r="D23" s="78" t="s">
        <v>339</v>
      </c>
    </row>
    <row r="24" spans="1:4" ht="15.75">
      <c r="A24" s="47"/>
      <c r="B24" s="79" t="s">
        <v>143</v>
      </c>
      <c r="C24" s="78" t="s">
        <v>339</v>
      </c>
      <c r="D24" s="78" t="s">
        <v>144</v>
      </c>
    </row>
    <row r="25" spans="1:4" ht="15.75">
      <c r="A25" s="47"/>
      <c r="B25" s="79" t="s">
        <v>499</v>
      </c>
      <c r="C25" s="78" t="s">
        <v>144</v>
      </c>
      <c r="D25" s="78" t="s">
        <v>339</v>
      </c>
    </row>
    <row r="26" spans="1:4" ht="31.5">
      <c r="A26" s="78">
        <v>3</v>
      </c>
      <c r="B26" s="79" t="s">
        <v>137</v>
      </c>
      <c r="C26" s="78" t="s">
        <v>339</v>
      </c>
      <c r="D26" s="78" t="s">
        <v>339</v>
      </c>
    </row>
    <row r="27" spans="1:4" ht="15.75">
      <c r="A27" s="47"/>
      <c r="B27" s="79" t="s">
        <v>139</v>
      </c>
      <c r="C27" s="78" t="s">
        <v>339</v>
      </c>
      <c r="D27" s="78" t="s">
        <v>339</v>
      </c>
    </row>
    <row r="28" spans="1:4" ht="15.75">
      <c r="A28" s="47"/>
      <c r="B28" s="79" t="s">
        <v>140</v>
      </c>
      <c r="C28" s="78" t="s">
        <v>339</v>
      </c>
      <c r="D28" s="78" t="s">
        <v>339</v>
      </c>
    </row>
    <row r="29" spans="1:4" ht="31.5">
      <c r="A29" s="47"/>
      <c r="B29" s="79" t="s">
        <v>141</v>
      </c>
      <c r="C29" s="78" t="s">
        <v>339</v>
      </c>
      <c r="D29" s="78" t="s">
        <v>339</v>
      </c>
    </row>
    <row r="30" spans="1:4" ht="15.75">
      <c r="A30" s="47"/>
      <c r="B30" s="79" t="s">
        <v>143</v>
      </c>
      <c r="C30" s="78" t="s">
        <v>339</v>
      </c>
      <c r="D30" s="78" t="s">
        <v>144</v>
      </c>
    </row>
    <row r="31" spans="1:4" ht="15.75">
      <c r="A31" s="47"/>
      <c r="B31" s="79" t="s">
        <v>499</v>
      </c>
      <c r="C31" s="78" t="s">
        <v>144</v>
      </c>
      <c r="D31" s="78" t="s">
        <v>339</v>
      </c>
    </row>
  </sheetData>
  <sheetProtection/>
  <mergeCells count="7">
    <mergeCell ref="A8:D8"/>
    <mergeCell ref="A9:D9"/>
    <mergeCell ref="A10:D10"/>
    <mergeCell ref="A12:A13"/>
    <mergeCell ref="B12:B13"/>
    <mergeCell ref="C12:C13"/>
    <mergeCell ref="D12:D13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8.125" style="15" customWidth="1"/>
    <col min="2" max="2" width="64.00390625" style="14" customWidth="1"/>
    <col min="3" max="3" width="14.75390625" style="14" customWidth="1"/>
  </cols>
  <sheetData>
    <row r="1" ht="15">
      <c r="C1" s="16" t="s">
        <v>149</v>
      </c>
    </row>
    <row r="2" ht="15">
      <c r="C2" s="16" t="s">
        <v>182</v>
      </c>
    </row>
    <row r="3" ht="15">
      <c r="C3" s="16" t="s">
        <v>505</v>
      </c>
    </row>
    <row r="4" ht="15">
      <c r="C4" s="16" t="s">
        <v>26</v>
      </c>
    </row>
    <row r="8" spans="1:3" ht="51" customHeight="1">
      <c r="A8" s="239" t="s">
        <v>112</v>
      </c>
      <c r="B8" s="239"/>
      <c r="C8" s="239"/>
    </row>
    <row r="9" spans="1:3" ht="15">
      <c r="A9" s="238"/>
      <c r="B9" s="238"/>
      <c r="C9" s="238"/>
    </row>
    <row r="12" spans="1:3" ht="30">
      <c r="A12" s="18" t="s">
        <v>332</v>
      </c>
      <c r="B12" s="18" t="s">
        <v>334</v>
      </c>
      <c r="C12" s="18" t="s">
        <v>335</v>
      </c>
    </row>
    <row r="13" spans="1:3" s="2" customFormat="1" ht="14.25">
      <c r="A13" s="97"/>
      <c r="B13" s="21" t="s">
        <v>151</v>
      </c>
      <c r="C13" s="82">
        <f>C14</f>
        <v>565.5</v>
      </c>
    </row>
    <row r="14" spans="1:3" s="95" customFormat="1" ht="45">
      <c r="A14" s="48">
        <v>1</v>
      </c>
      <c r="B14" s="17" t="s">
        <v>431</v>
      </c>
      <c r="C14" s="81">
        <v>565.5</v>
      </c>
    </row>
    <row r="15" spans="1:3" s="2" customFormat="1" ht="14.25">
      <c r="A15" s="97"/>
      <c r="B15" s="21" t="s">
        <v>153</v>
      </c>
      <c r="C15" s="82">
        <f>C16+C17+C18</f>
        <v>173.4</v>
      </c>
    </row>
    <row r="16" spans="1:3" ht="60" customHeight="1">
      <c r="A16" s="48">
        <v>2</v>
      </c>
      <c r="B16" s="17" t="s">
        <v>135</v>
      </c>
      <c r="C16" s="81">
        <v>0</v>
      </c>
    </row>
    <row r="17" spans="1:3" ht="15" customHeight="1">
      <c r="A17" s="48">
        <v>3</v>
      </c>
      <c r="B17" s="17" t="s">
        <v>344</v>
      </c>
      <c r="C17" s="81">
        <v>1.8</v>
      </c>
    </row>
    <row r="18" spans="1:3" ht="30" customHeight="1">
      <c r="A18" s="48">
        <v>4</v>
      </c>
      <c r="B18" s="17" t="s">
        <v>432</v>
      </c>
      <c r="C18" s="81">
        <v>171.6</v>
      </c>
    </row>
    <row r="19" spans="1:3" s="2" customFormat="1" ht="14.25">
      <c r="A19" s="240" t="s">
        <v>154</v>
      </c>
      <c r="B19" s="240"/>
      <c r="C19" s="82">
        <f>C13+C15</f>
        <v>738.9</v>
      </c>
    </row>
    <row r="20" ht="15">
      <c r="B20" s="98"/>
    </row>
    <row r="21" ht="15">
      <c r="B21" s="98"/>
    </row>
    <row r="22" ht="15">
      <c r="B22" s="98"/>
    </row>
    <row r="23" ht="15">
      <c r="B23" s="98"/>
    </row>
    <row r="24" ht="15">
      <c r="B24" s="98"/>
    </row>
    <row r="25" ht="15">
      <c r="B25" s="98"/>
    </row>
    <row r="26" ht="15">
      <c r="B26" s="98"/>
    </row>
    <row r="27" ht="15">
      <c r="B27" s="98"/>
    </row>
    <row r="28" ht="15">
      <c r="B28" s="96"/>
    </row>
    <row r="29" ht="15">
      <c r="B29" s="96"/>
    </row>
    <row r="30" ht="15">
      <c r="B30" s="96"/>
    </row>
  </sheetData>
  <sheetProtection/>
  <mergeCells count="3">
    <mergeCell ref="A9:C9"/>
    <mergeCell ref="A8:C8"/>
    <mergeCell ref="A19:B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8.125" style="15" customWidth="1"/>
    <col min="2" max="2" width="48.25390625" style="14" customWidth="1"/>
    <col min="3" max="4" width="14.75390625" style="14" customWidth="1"/>
  </cols>
  <sheetData>
    <row r="1" spans="3:4" ht="15">
      <c r="C1" s="16"/>
      <c r="D1" s="16" t="s">
        <v>150</v>
      </c>
    </row>
    <row r="2" spans="3:4" ht="15">
      <c r="C2" s="16"/>
      <c r="D2" s="16" t="s">
        <v>182</v>
      </c>
    </row>
    <row r="3" spans="3:4" ht="15">
      <c r="C3" s="16"/>
      <c r="D3" s="16" t="s">
        <v>505</v>
      </c>
    </row>
    <row r="4" spans="3:4" ht="15">
      <c r="C4" s="16"/>
      <c r="D4" s="16" t="s">
        <v>26</v>
      </c>
    </row>
    <row r="8" spans="1:4" ht="47.25" customHeight="1">
      <c r="A8" s="239" t="s">
        <v>27</v>
      </c>
      <c r="B8" s="239"/>
      <c r="C8" s="239"/>
      <c r="D8" s="239"/>
    </row>
    <row r="9" spans="1:3" ht="15">
      <c r="A9" s="238"/>
      <c r="B9" s="238"/>
      <c r="C9" s="238"/>
    </row>
    <row r="11" ht="15">
      <c r="D11" s="16" t="s">
        <v>297</v>
      </c>
    </row>
    <row r="12" spans="1:4" ht="15">
      <c r="A12" s="18" t="s">
        <v>332</v>
      </c>
      <c r="B12" s="18" t="s">
        <v>334</v>
      </c>
      <c r="C12" s="18" t="s">
        <v>424</v>
      </c>
      <c r="D12" s="18" t="s">
        <v>360</v>
      </c>
    </row>
    <row r="13" spans="1:4" ht="14.25">
      <c r="A13" s="97"/>
      <c r="B13" s="21" t="s">
        <v>151</v>
      </c>
      <c r="C13" s="82">
        <f>C14</f>
        <v>610.9</v>
      </c>
      <c r="D13" s="82">
        <f>D14</f>
        <v>649.5</v>
      </c>
    </row>
    <row r="14" spans="1:4" ht="60">
      <c r="A14" s="48">
        <v>1</v>
      </c>
      <c r="B14" s="17" t="s">
        <v>431</v>
      </c>
      <c r="C14" s="81">
        <v>610.9</v>
      </c>
      <c r="D14" s="81">
        <v>649.5</v>
      </c>
    </row>
    <row r="15" spans="1:4" ht="14.25">
      <c r="A15" s="97"/>
      <c r="B15" s="21" t="s">
        <v>153</v>
      </c>
      <c r="C15" s="82">
        <f>C16+C17+C18</f>
        <v>175.5</v>
      </c>
      <c r="D15" s="82">
        <f>D16+D17+D18</f>
        <v>167.70000000000002</v>
      </c>
    </row>
    <row r="16" spans="1:4" ht="90">
      <c r="A16" s="48">
        <v>2</v>
      </c>
      <c r="B16" s="17" t="s">
        <v>135</v>
      </c>
      <c r="C16" s="81">
        <v>0</v>
      </c>
      <c r="D16" s="81">
        <v>0</v>
      </c>
    </row>
    <row r="17" spans="1:4" ht="30">
      <c r="A17" s="48">
        <v>3</v>
      </c>
      <c r="B17" s="17" t="s">
        <v>344</v>
      </c>
      <c r="C17" s="81">
        <v>1.8</v>
      </c>
      <c r="D17" s="81">
        <v>1.8</v>
      </c>
    </row>
    <row r="18" spans="1:4" ht="45">
      <c r="A18" s="48">
        <v>4</v>
      </c>
      <c r="B18" s="17" t="s">
        <v>432</v>
      </c>
      <c r="C18" s="81">
        <v>173.7</v>
      </c>
      <c r="D18" s="81">
        <v>165.9</v>
      </c>
    </row>
    <row r="19" spans="1:4" ht="14.25">
      <c r="A19" s="240" t="s">
        <v>154</v>
      </c>
      <c r="B19" s="240"/>
      <c r="C19" s="82">
        <f>C13+C15</f>
        <v>786.4</v>
      </c>
      <c r="D19" s="82">
        <f>D13+D15</f>
        <v>817.2</v>
      </c>
    </row>
    <row r="20" ht="15">
      <c r="B20" s="98"/>
    </row>
    <row r="21" ht="15">
      <c r="B21" s="98"/>
    </row>
    <row r="22" ht="15">
      <c r="B22" s="98"/>
    </row>
    <row r="23" ht="15">
      <c r="B23" s="98"/>
    </row>
    <row r="24" ht="15">
      <c r="B24" s="98"/>
    </row>
    <row r="25" ht="15">
      <c r="B25" s="98"/>
    </row>
    <row r="26" ht="15">
      <c r="B26" s="98"/>
    </row>
    <row r="27" ht="15">
      <c r="B27" s="98"/>
    </row>
    <row r="28" ht="15">
      <c r="B28" s="96"/>
    </row>
    <row r="29" ht="15">
      <c r="B29" s="96"/>
    </row>
    <row r="30" ht="15">
      <c r="B30" s="96"/>
    </row>
  </sheetData>
  <sheetProtection/>
  <mergeCells count="3">
    <mergeCell ref="A19:B19"/>
    <mergeCell ref="A8:D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8.625" style="5" bestFit="1" customWidth="1"/>
    <col min="2" max="2" width="52.75390625" style="5" customWidth="1"/>
    <col min="3" max="3" width="30.125" style="6" hidden="1" customWidth="1"/>
    <col min="4" max="4" width="27.625" style="6" customWidth="1"/>
  </cols>
  <sheetData>
    <row r="1" ht="15">
      <c r="D1" s="16" t="s">
        <v>415</v>
      </c>
    </row>
    <row r="2" ht="15">
      <c r="D2" s="16" t="s">
        <v>182</v>
      </c>
    </row>
    <row r="3" ht="15">
      <c r="D3" s="16" t="s">
        <v>505</v>
      </c>
    </row>
    <row r="4" ht="15">
      <c r="D4" s="16" t="s">
        <v>26</v>
      </c>
    </row>
    <row r="5" ht="15">
      <c r="D5" s="14"/>
    </row>
    <row r="7" spans="1:4" ht="15">
      <c r="A7" s="243"/>
      <c r="B7" s="243"/>
      <c r="C7" s="243"/>
      <c r="D7" s="243"/>
    </row>
    <row r="8" spans="1:4" ht="12.75">
      <c r="A8" s="228" t="s">
        <v>113</v>
      </c>
      <c r="B8" s="228"/>
      <c r="C8" s="228"/>
      <c r="D8" s="228"/>
    </row>
    <row r="9" spans="1:4" ht="43.5" customHeight="1">
      <c r="A9" s="228"/>
      <c r="B9" s="228"/>
      <c r="C9" s="228"/>
      <c r="D9" s="228"/>
    </row>
    <row r="11" spans="1:4" ht="12.75">
      <c r="A11" s="7" t="s">
        <v>332</v>
      </c>
      <c r="B11" s="7" t="s">
        <v>334</v>
      </c>
      <c r="C11" s="244" t="s">
        <v>148</v>
      </c>
      <c r="D11" s="245"/>
    </row>
    <row r="12" spans="1:4" ht="45">
      <c r="A12" s="75">
        <v>1</v>
      </c>
      <c r="B12" s="71" t="s">
        <v>233</v>
      </c>
      <c r="C12" s="246">
        <v>63.5</v>
      </c>
      <c r="D12" s="247"/>
    </row>
    <row r="13" spans="1:4" ht="60">
      <c r="A13" s="75">
        <v>2</v>
      </c>
      <c r="B13" s="71" t="s">
        <v>197</v>
      </c>
      <c r="C13" s="85"/>
      <c r="D13" s="86">
        <v>48.5</v>
      </c>
    </row>
    <row r="14" spans="1:4" ht="45">
      <c r="A14" s="75">
        <v>3</v>
      </c>
      <c r="B14" s="73" t="s">
        <v>238</v>
      </c>
      <c r="C14" s="248">
        <v>24.8</v>
      </c>
      <c r="D14" s="249"/>
    </row>
    <row r="15" spans="1:4" ht="75.75" customHeight="1">
      <c r="A15" s="75">
        <v>4</v>
      </c>
      <c r="B15" s="87" t="s">
        <v>433</v>
      </c>
      <c r="C15" s="88"/>
      <c r="D15" s="89">
        <v>320</v>
      </c>
    </row>
    <row r="16" spans="1:4" ht="60">
      <c r="A16" s="75">
        <v>5</v>
      </c>
      <c r="B16" s="70" t="s">
        <v>363</v>
      </c>
      <c r="C16" s="88"/>
      <c r="D16" s="89">
        <v>0</v>
      </c>
    </row>
    <row r="17" spans="1:4" ht="15">
      <c r="A17" s="75"/>
      <c r="B17" s="73"/>
      <c r="C17" s="88"/>
      <c r="D17" s="89"/>
    </row>
    <row r="18" spans="1:4" s="2" customFormat="1" ht="14.25">
      <c r="A18" s="133"/>
      <c r="B18" s="90" t="s">
        <v>313</v>
      </c>
      <c r="C18" s="241">
        <f>SUM(C12:D16)</f>
        <v>456.8</v>
      </c>
      <c r="D18" s="242"/>
    </row>
    <row r="19" spans="1:4" ht="12.75">
      <c r="A19" s="9"/>
      <c r="B19" s="9"/>
      <c r="C19" s="10"/>
      <c r="D19" s="10"/>
    </row>
    <row r="20" spans="1:4" ht="12.75">
      <c r="A20" s="9"/>
      <c r="B20" s="9"/>
      <c r="C20" s="10"/>
      <c r="D20" s="10"/>
    </row>
    <row r="21" spans="1:4" ht="40.5" customHeight="1">
      <c r="A21" s="9"/>
      <c r="B21" s="9"/>
      <c r="C21" s="10"/>
      <c r="D21" s="10"/>
    </row>
    <row r="22" spans="1:4" ht="12.75">
      <c r="A22" s="9"/>
      <c r="B22" s="9"/>
      <c r="C22" s="11"/>
      <c r="D22" s="11"/>
    </row>
    <row r="23" spans="1:4" ht="12.75">
      <c r="A23" s="9"/>
      <c r="B23" s="9"/>
      <c r="C23" s="11"/>
      <c r="D23" s="11"/>
    </row>
    <row r="24" spans="1:4" ht="12.75">
      <c r="A24" s="9"/>
      <c r="B24" s="9"/>
      <c r="C24" s="11"/>
      <c r="D24" s="11"/>
    </row>
    <row r="25" spans="1:4" ht="12.75">
      <c r="A25" s="9"/>
      <c r="B25" s="9"/>
      <c r="C25" s="11"/>
      <c r="D25" s="11"/>
    </row>
    <row r="26" spans="1:4" ht="12.75">
      <c r="A26" s="9"/>
      <c r="B26" s="9"/>
      <c r="C26" s="11"/>
      <c r="D26" s="11"/>
    </row>
    <row r="27" spans="1:4" ht="12.75">
      <c r="A27" s="9"/>
      <c r="B27" s="9"/>
      <c r="C27" s="11"/>
      <c r="D27" s="11"/>
    </row>
    <row r="28" spans="1:4" ht="12.75">
      <c r="A28" s="9"/>
      <c r="B28" s="9"/>
      <c r="C28" s="11"/>
      <c r="D28" s="11"/>
    </row>
    <row r="29" spans="1:4" ht="12.75">
      <c r="A29" s="9"/>
      <c r="B29" s="9"/>
      <c r="C29" s="11"/>
      <c r="D29" s="11"/>
    </row>
    <row r="30" spans="1:4" ht="12.75">
      <c r="A30" s="9"/>
      <c r="B30" s="9"/>
      <c r="C30" s="11"/>
      <c r="D30" s="11"/>
    </row>
    <row r="31" spans="1:4" ht="12.75">
      <c r="A31" s="9"/>
      <c r="B31" s="9"/>
      <c r="C31" s="11"/>
      <c r="D31" s="11"/>
    </row>
    <row r="32" spans="1:4" ht="12.75">
      <c r="A32" s="9"/>
      <c r="B32" s="9"/>
      <c r="C32" s="11"/>
      <c r="D32" s="11"/>
    </row>
    <row r="33" spans="1:4" ht="12.75">
      <c r="A33" s="9"/>
      <c r="B33" s="9"/>
      <c r="C33" s="11"/>
      <c r="D33" s="11"/>
    </row>
    <row r="34" spans="1:4" ht="12.75">
      <c r="A34" s="9"/>
      <c r="B34" s="9"/>
      <c r="C34" s="11"/>
      <c r="D34" s="11"/>
    </row>
    <row r="35" spans="1:4" ht="12.75">
      <c r="A35" s="9"/>
      <c r="B35" s="9"/>
      <c r="C35" s="11"/>
      <c r="D35" s="11"/>
    </row>
    <row r="36" spans="1:4" ht="12.75">
      <c r="A36" s="9"/>
      <c r="B36" s="9"/>
      <c r="C36" s="11"/>
      <c r="D36" s="11"/>
    </row>
    <row r="37" spans="1:4" ht="12.75">
      <c r="A37" s="9"/>
      <c r="B37" s="9"/>
      <c r="C37" s="11"/>
      <c r="D37" s="11"/>
    </row>
    <row r="38" spans="1:4" ht="12.75">
      <c r="A38" s="9"/>
      <c r="B38" s="9"/>
      <c r="C38" s="11"/>
      <c r="D38" s="11"/>
    </row>
    <row r="39" spans="1:4" ht="12.75">
      <c r="A39" s="9"/>
      <c r="B39" s="9"/>
      <c r="C39" s="11"/>
      <c r="D39" s="11"/>
    </row>
    <row r="40" spans="1:4" ht="12.75">
      <c r="A40" s="9"/>
      <c r="B40" s="9"/>
      <c r="C40" s="11"/>
      <c r="D40" s="11"/>
    </row>
    <row r="41" spans="1:4" ht="12.75">
      <c r="A41" s="9"/>
      <c r="B41" s="9"/>
      <c r="C41" s="11"/>
      <c r="D41" s="11"/>
    </row>
    <row r="42" spans="1:4" ht="12.75">
      <c r="A42" s="9"/>
      <c r="B42" s="9"/>
      <c r="C42" s="11"/>
      <c r="D42" s="11"/>
    </row>
    <row r="43" spans="1:4" ht="12.75">
      <c r="A43" s="9"/>
      <c r="B43" s="9"/>
      <c r="C43" s="11"/>
      <c r="D43" s="11"/>
    </row>
    <row r="44" spans="1:4" ht="12.75">
      <c r="A44" s="9"/>
      <c r="B44" s="9"/>
      <c r="C44" s="11"/>
      <c r="D44" s="11"/>
    </row>
    <row r="45" spans="1:4" ht="12.75">
      <c r="A45" s="9"/>
      <c r="B45" s="9"/>
      <c r="C45" s="11"/>
      <c r="D45" s="11"/>
    </row>
    <row r="46" spans="1:4" ht="12.75">
      <c r="A46" s="9"/>
      <c r="B46" s="9"/>
      <c r="C46" s="11"/>
      <c r="D46" s="11"/>
    </row>
    <row r="47" spans="1:4" ht="12.75">
      <c r="A47" s="9"/>
      <c r="B47" s="9"/>
      <c r="C47" s="11"/>
      <c r="D47" s="11"/>
    </row>
    <row r="48" spans="1:4" ht="12.75">
      <c r="A48" s="9"/>
      <c r="B48" s="9"/>
      <c r="C48" s="11"/>
      <c r="D48" s="11"/>
    </row>
    <row r="49" spans="1:4" ht="12.75">
      <c r="A49" s="9"/>
      <c r="B49" s="9"/>
      <c r="C49" s="11"/>
      <c r="D49" s="11"/>
    </row>
    <row r="50" spans="1:4" ht="12.75">
      <c r="A50" s="9"/>
      <c r="B50" s="9"/>
      <c r="C50" s="11"/>
      <c r="D50" s="11"/>
    </row>
    <row r="51" spans="1:4" ht="12.75">
      <c r="A51" s="9"/>
      <c r="B51" s="9"/>
      <c r="C51" s="11"/>
      <c r="D51" s="11"/>
    </row>
    <row r="52" spans="1:4" ht="12.75">
      <c r="A52" s="9"/>
      <c r="B52" s="9"/>
      <c r="C52" s="11"/>
      <c r="D52" s="11"/>
    </row>
    <row r="53" spans="1:4" ht="12.75">
      <c r="A53" s="9"/>
      <c r="B53" s="9"/>
      <c r="C53" s="11"/>
      <c r="D53" s="11"/>
    </row>
    <row r="54" spans="1:4" ht="12.75">
      <c r="A54" s="9"/>
      <c r="B54" s="9"/>
      <c r="C54" s="11"/>
      <c r="D54" s="11"/>
    </row>
    <row r="55" spans="1:4" ht="12.75">
      <c r="A55" s="9"/>
      <c r="B55" s="9"/>
      <c r="C55" s="11"/>
      <c r="D55" s="11"/>
    </row>
    <row r="56" spans="1:4" ht="12.75">
      <c r="A56" s="9"/>
      <c r="B56" s="9"/>
      <c r="C56" s="11"/>
      <c r="D56" s="11"/>
    </row>
    <row r="57" spans="1:4" ht="12.75">
      <c r="A57" s="9"/>
      <c r="B57" s="9"/>
      <c r="C57" s="11"/>
      <c r="D57" s="11"/>
    </row>
    <row r="58" spans="1:4" ht="12.75">
      <c r="A58" s="9"/>
      <c r="B58" s="9"/>
      <c r="C58" s="11"/>
      <c r="D58" s="11"/>
    </row>
    <row r="59" spans="1:4" ht="12.75">
      <c r="A59" s="9"/>
      <c r="B59" s="9"/>
      <c r="C59" s="11"/>
      <c r="D59" s="11"/>
    </row>
    <row r="60" spans="1:4" ht="12.75">
      <c r="A60" s="9"/>
      <c r="B60" s="9"/>
      <c r="C60" s="11"/>
      <c r="D60" s="11"/>
    </row>
    <row r="61" spans="1:4" ht="12.75">
      <c r="A61" s="9"/>
      <c r="B61" s="9"/>
      <c r="C61" s="11"/>
      <c r="D61" s="11"/>
    </row>
    <row r="62" spans="1:4" ht="12.75">
      <c r="A62" s="9"/>
      <c r="B62" s="9"/>
      <c r="C62" s="11"/>
      <c r="D62" s="11"/>
    </row>
    <row r="63" spans="1:4" ht="12.75">
      <c r="A63" s="9"/>
      <c r="B63" s="9"/>
      <c r="C63" s="11"/>
      <c r="D63" s="11"/>
    </row>
    <row r="64" spans="1:4" ht="12.75">
      <c r="A64" s="9"/>
      <c r="B64" s="9"/>
      <c r="C64" s="11"/>
      <c r="D64" s="11"/>
    </row>
    <row r="65" spans="1:4" ht="12.75">
      <c r="A65" s="9"/>
      <c r="B65" s="9"/>
      <c r="C65" s="11"/>
      <c r="D65" s="11"/>
    </row>
    <row r="66" spans="1:4" ht="12.75">
      <c r="A66" s="9"/>
      <c r="B66" s="9"/>
      <c r="C66" s="11"/>
      <c r="D66" s="11"/>
    </row>
    <row r="67" spans="1:4" ht="12.75">
      <c r="A67" s="9"/>
      <c r="B67" s="9"/>
      <c r="C67" s="11"/>
      <c r="D67" s="11"/>
    </row>
    <row r="68" spans="1:4" ht="12.75">
      <c r="A68" s="9"/>
      <c r="B68" s="9"/>
      <c r="C68" s="11"/>
      <c r="D68" s="11"/>
    </row>
    <row r="69" spans="1:4" ht="12.75">
      <c r="A69" s="9"/>
      <c r="B69" s="9"/>
      <c r="C69" s="11"/>
      <c r="D69" s="11"/>
    </row>
    <row r="70" spans="1:4" ht="12.75">
      <c r="A70" s="9"/>
      <c r="B70" s="9"/>
      <c r="C70" s="11"/>
      <c r="D70" s="11"/>
    </row>
    <row r="71" spans="1:4" ht="12.75">
      <c r="A71" s="9"/>
      <c r="B71" s="9"/>
      <c r="C71" s="11"/>
      <c r="D71" s="11"/>
    </row>
    <row r="72" spans="1:4" ht="12.75">
      <c r="A72" s="9"/>
      <c r="B72" s="9"/>
      <c r="C72" s="11"/>
      <c r="D72" s="11"/>
    </row>
    <row r="73" spans="1:4" ht="12.75">
      <c r="A73" s="9"/>
      <c r="B73" s="9"/>
      <c r="C73" s="11"/>
      <c r="D73" s="11"/>
    </row>
    <row r="74" spans="1:4" ht="12.75">
      <c r="A74" s="9"/>
      <c r="B74" s="9"/>
      <c r="C74" s="11"/>
      <c r="D74" s="11"/>
    </row>
    <row r="75" spans="1:4" ht="12.75">
      <c r="A75" s="9"/>
      <c r="B75" s="9"/>
      <c r="C75" s="11"/>
      <c r="D75" s="11"/>
    </row>
    <row r="76" spans="1:4" ht="12.75">
      <c r="A76" s="9"/>
      <c r="B76" s="9"/>
      <c r="C76" s="11"/>
      <c r="D76" s="11"/>
    </row>
    <row r="77" spans="1:4" ht="12.75">
      <c r="A77" s="9"/>
      <c r="B77" s="9"/>
      <c r="C77" s="11"/>
      <c r="D77" s="11"/>
    </row>
    <row r="78" spans="1:4" ht="12.75">
      <c r="A78" s="9"/>
      <c r="B78" s="9"/>
      <c r="C78" s="11"/>
      <c r="D78" s="11"/>
    </row>
    <row r="79" spans="1:4" ht="12.75">
      <c r="A79" s="9"/>
      <c r="B79" s="9"/>
      <c r="C79" s="11"/>
      <c r="D79" s="11"/>
    </row>
    <row r="80" spans="1:4" ht="12.75">
      <c r="A80" s="9"/>
      <c r="B80" s="9"/>
      <c r="C80" s="11"/>
      <c r="D80" s="11"/>
    </row>
    <row r="81" spans="1:4" ht="12.75">
      <c r="A81" s="9"/>
      <c r="B81" s="9"/>
      <c r="C81" s="11"/>
      <c r="D81" s="11"/>
    </row>
    <row r="82" spans="1:4" ht="12.75">
      <c r="A82" s="9"/>
      <c r="B82" s="9"/>
      <c r="C82" s="11"/>
      <c r="D82" s="11"/>
    </row>
    <row r="83" spans="1:4" ht="12.75">
      <c r="A83" s="9"/>
      <c r="B83" s="9"/>
      <c r="C83" s="11"/>
      <c r="D83" s="11"/>
    </row>
    <row r="84" spans="1:4" ht="12.75">
      <c r="A84" s="9"/>
      <c r="B84" s="9"/>
      <c r="C84" s="11"/>
      <c r="D84" s="11"/>
    </row>
    <row r="85" spans="1:4" ht="12.75">
      <c r="A85" s="9"/>
      <c r="B85" s="9"/>
      <c r="C85" s="11"/>
      <c r="D85" s="11"/>
    </row>
    <row r="86" spans="1:4" ht="12.75">
      <c r="A86" s="9"/>
      <c r="B86" s="9"/>
      <c r="C86" s="11"/>
      <c r="D86" s="11"/>
    </row>
    <row r="87" spans="1:4" ht="12.75">
      <c r="A87" s="9"/>
      <c r="B87" s="9"/>
      <c r="C87" s="11"/>
      <c r="D87" s="11"/>
    </row>
    <row r="88" spans="1:4" ht="12.75">
      <c r="A88" s="9"/>
      <c r="B88" s="9"/>
      <c r="C88" s="11"/>
      <c r="D88" s="11"/>
    </row>
    <row r="89" spans="1:4" ht="12.75">
      <c r="A89" s="9"/>
      <c r="B89" s="9"/>
      <c r="C89" s="11"/>
      <c r="D89" s="11"/>
    </row>
    <row r="90" spans="1:4" ht="12.75">
      <c r="A90" s="9"/>
      <c r="B90" s="9"/>
      <c r="C90" s="11"/>
      <c r="D90" s="11"/>
    </row>
    <row r="91" spans="1:4" ht="12.75">
      <c r="A91" s="9"/>
      <c r="B91" s="9"/>
      <c r="C91" s="11"/>
      <c r="D91" s="11"/>
    </row>
    <row r="92" spans="1:4" ht="12.75">
      <c r="A92" s="9"/>
      <c r="B92" s="9"/>
      <c r="C92" s="11"/>
      <c r="D92" s="11"/>
    </row>
    <row r="93" spans="1:4" ht="12.75">
      <c r="A93" s="9"/>
      <c r="B93" s="9"/>
      <c r="C93" s="11"/>
      <c r="D93" s="11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</sheetData>
  <sheetProtection/>
  <mergeCells count="6">
    <mergeCell ref="C18:D18"/>
    <mergeCell ref="A7:D7"/>
    <mergeCell ref="A8:D9"/>
    <mergeCell ref="C11:D11"/>
    <mergeCell ref="C12:D12"/>
    <mergeCell ref="C14:D14"/>
  </mergeCells>
  <printOptions/>
  <pageMargins left="0.5905511811023623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N4" sqref="N4"/>
    </sheetView>
  </sheetViews>
  <sheetFormatPr defaultColWidth="9.00390625" defaultRowHeight="12.75"/>
  <cols>
    <col min="1" max="1" width="4.875" style="99" customWidth="1"/>
    <col min="2" max="2" width="23.125" style="99" customWidth="1"/>
    <col min="3" max="3" width="13.875" style="99" hidden="1" customWidth="1"/>
    <col min="4" max="5" width="12.75390625" style="99" customWidth="1"/>
    <col min="6" max="6" width="14.75390625" style="99" hidden="1" customWidth="1"/>
    <col min="7" max="8" width="12.75390625" style="99" customWidth="1"/>
    <col min="9" max="9" width="14.625" style="99" hidden="1" customWidth="1"/>
    <col min="10" max="11" width="12.75390625" style="99" customWidth="1"/>
    <col min="12" max="12" width="14.25390625" style="99" hidden="1" customWidth="1"/>
    <col min="13" max="14" width="12.75390625" style="99" customWidth="1"/>
  </cols>
  <sheetData>
    <row r="1" spans="13:14" ht="15">
      <c r="M1" s="100"/>
      <c r="N1" s="16" t="s">
        <v>169</v>
      </c>
    </row>
    <row r="2" spans="13:14" ht="15">
      <c r="M2" s="100"/>
      <c r="N2" s="16" t="s">
        <v>182</v>
      </c>
    </row>
    <row r="3" spans="13:14" ht="15">
      <c r="M3" s="107"/>
      <c r="N3" s="16" t="s">
        <v>505</v>
      </c>
    </row>
    <row r="4" spans="13:14" ht="15">
      <c r="M4" s="100"/>
      <c r="N4" s="16" t="s">
        <v>26</v>
      </c>
    </row>
    <row r="5" spans="13:14" ht="15">
      <c r="M5" s="100"/>
      <c r="N5" s="100"/>
    </row>
    <row r="7" spans="1:14" ht="14.25">
      <c r="A7" s="204" t="s">
        <v>509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</row>
    <row r="8" spans="1:14" ht="15">
      <c r="A8" s="101"/>
      <c r="B8" s="101"/>
      <c r="C8" s="101"/>
      <c r="D8" s="101"/>
      <c r="E8" s="101"/>
      <c r="F8" s="101"/>
      <c r="G8" s="101"/>
      <c r="M8" s="208" t="s">
        <v>297</v>
      </c>
      <c r="N8" s="208"/>
    </row>
    <row r="9" spans="1:14" ht="15">
      <c r="A9" s="206" t="s">
        <v>332</v>
      </c>
      <c r="B9" s="206" t="s">
        <v>157</v>
      </c>
      <c r="C9" s="206" t="s">
        <v>331</v>
      </c>
      <c r="D9" s="206"/>
      <c r="E9" s="206"/>
      <c r="F9" s="206" t="s">
        <v>331</v>
      </c>
      <c r="G9" s="206"/>
      <c r="H9" s="206"/>
      <c r="I9" s="206" t="s">
        <v>331</v>
      </c>
      <c r="J9" s="206"/>
      <c r="K9" s="206"/>
      <c r="L9" s="206" t="s">
        <v>313</v>
      </c>
      <c r="M9" s="206"/>
      <c r="N9" s="206"/>
    </row>
    <row r="10" spans="1:14" ht="25.5">
      <c r="A10" s="206"/>
      <c r="B10" s="206"/>
      <c r="C10" s="104" t="s">
        <v>166</v>
      </c>
      <c r="D10" s="104" t="s">
        <v>361</v>
      </c>
      <c r="E10" s="104" t="s">
        <v>500</v>
      </c>
      <c r="F10" s="104" t="s">
        <v>166</v>
      </c>
      <c r="G10" s="104" t="s">
        <v>361</v>
      </c>
      <c r="H10" s="104" t="s">
        <v>500</v>
      </c>
      <c r="I10" s="104" t="s">
        <v>166</v>
      </c>
      <c r="J10" s="104" t="s">
        <v>361</v>
      </c>
      <c r="K10" s="104" t="s">
        <v>500</v>
      </c>
      <c r="L10" s="104" t="s">
        <v>166</v>
      </c>
      <c r="M10" s="104" t="s">
        <v>361</v>
      </c>
      <c r="N10" s="104" t="s">
        <v>500</v>
      </c>
    </row>
    <row r="11" spans="1:14" ht="15">
      <c r="A11" s="103" t="s">
        <v>333</v>
      </c>
      <c r="B11" s="105" t="s">
        <v>158</v>
      </c>
      <c r="C11" s="205">
        <v>0</v>
      </c>
      <c r="D11" s="205"/>
      <c r="E11" s="205"/>
      <c r="F11" s="205">
        <v>0</v>
      </c>
      <c r="G11" s="205"/>
      <c r="H11" s="205"/>
      <c r="I11" s="205">
        <v>0</v>
      </c>
      <c r="J11" s="205"/>
      <c r="K11" s="205"/>
      <c r="L11" s="106" t="s">
        <v>159</v>
      </c>
      <c r="M11" s="106" t="s">
        <v>159</v>
      </c>
      <c r="N11" s="106" t="s">
        <v>159</v>
      </c>
    </row>
    <row r="12" spans="1:14" ht="138.75" customHeight="1">
      <c r="A12" s="103" t="s">
        <v>145</v>
      </c>
      <c r="B12" s="108" t="s">
        <v>516</v>
      </c>
      <c r="C12" s="110">
        <f aca="true" t="shared" si="0" ref="C12:K12">C13+C14+C15-C16</f>
        <v>78581.86877922727</v>
      </c>
      <c r="D12" s="110">
        <v>0</v>
      </c>
      <c r="E12" s="110">
        <v>0</v>
      </c>
      <c r="F12" s="110">
        <f t="shared" si="0"/>
        <v>1816.9426004294162</v>
      </c>
      <c r="G12" s="110">
        <v>0</v>
      </c>
      <c r="H12" s="110">
        <v>0</v>
      </c>
      <c r="I12" s="110">
        <f t="shared" si="0"/>
        <v>0</v>
      </c>
      <c r="J12" s="110">
        <f>J13+J14+J15-J16</f>
        <v>0</v>
      </c>
      <c r="K12" s="110">
        <f t="shared" si="0"/>
        <v>0</v>
      </c>
      <c r="L12" s="103">
        <f aca="true" t="shared" si="1" ref="L12:N17">C12+F12+I12</f>
        <v>80398.81137965669</v>
      </c>
      <c r="M12" s="110">
        <f t="shared" si="1"/>
        <v>0</v>
      </c>
      <c r="N12" s="110">
        <f t="shared" si="1"/>
        <v>0</v>
      </c>
    </row>
    <row r="13" spans="1:14" ht="105">
      <c r="A13" s="103" t="s">
        <v>160</v>
      </c>
      <c r="B13" s="108" t="s">
        <v>512</v>
      </c>
      <c r="C13" s="110">
        <f>'[1]объем гарантий'!D19</f>
        <v>78582.6409945877</v>
      </c>
      <c r="D13" s="110">
        <v>0</v>
      </c>
      <c r="E13" s="110">
        <v>0</v>
      </c>
      <c r="F13" s="110">
        <f>'[1]объем гарантий'!H19</f>
        <v>1822.8278302660997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03">
        <f t="shared" si="1"/>
        <v>80405.4688248538</v>
      </c>
      <c r="M13" s="110">
        <f t="shared" si="1"/>
        <v>0</v>
      </c>
      <c r="N13" s="110">
        <f t="shared" si="1"/>
        <v>0</v>
      </c>
    </row>
    <row r="14" spans="1:14" ht="105">
      <c r="A14" s="103" t="s">
        <v>161</v>
      </c>
      <c r="B14" s="108" t="s">
        <v>517</v>
      </c>
      <c r="C14" s="111">
        <v>0</v>
      </c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0"/>
      <c r="J14" s="110">
        <v>0</v>
      </c>
      <c r="K14" s="110">
        <v>0</v>
      </c>
      <c r="L14" s="103">
        <f t="shared" si="1"/>
        <v>0</v>
      </c>
      <c r="M14" s="110">
        <f t="shared" si="1"/>
        <v>0</v>
      </c>
      <c r="N14" s="110">
        <f t="shared" si="1"/>
        <v>0</v>
      </c>
    </row>
    <row r="15" spans="1:14" ht="150">
      <c r="A15" s="103" t="s">
        <v>162</v>
      </c>
      <c r="B15" s="108" t="s">
        <v>514</v>
      </c>
      <c r="C15" s="111">
        <f>'[1]объем гарантий'!D20</f>
        <v>6068.25</v>
      </c>
      <c r="D15" s="111">
        <v>0</v>
      </c>
      <c r="E15" s="111">
        <v>0</v>
      </c>
      <c r="F15" s="111">
        <f>'[1]объем гарантий'!H20</f>
        <v>142.6834664019571</v>
      </c>
      <c r="G15" s="111">
        <v>0</v>
      </c>
      <c r="H15" s="110">
        <v>0</v>
      </c>
      <c r="I15" s="110">
        <v>0</v>
      </c>
      <c r="J15" s="110">
        <v>0</v>
      </c>
      <c r="K15" s="110">
        <v>0</v>
      </c>
      <c r="L15" s="103">
        <f t="shared" si="1"/>
        <v>6210.933466401957</v>
      </c>
      <c r="M15" s="110">
        <f t="shared" si="1"/>
        <v>0</v>
      </c>
      <c r="N15" s="110">
        <f t="shared" si="1"/>
        <v>0</v>
      </c>
    </row>
    <row r="16" spans="1:14" ht="165">
      <c r="A16" s="103" t="s">
        <v>163</v>
      </c>
      <c r="B16" s="108" t="s">
        <v>515</v>
      </c>
      <c r="C16" s="111">
        <f>'[1]объем гарантий'!D21</f>
        <v>6069.022215360431</v>
      </c>
      <c r="D16" s="111">
        <v>0</v>
      </c>
      <c r="E16" s="111">
        <v>0</v>
      </c>
      <c r="F16" s="111">
        <f>'[1]объем гарантий'!H21</f>
        <v>148.56869623864046</v>
      </c>
      <c r="G16" s="111">
        <v>0</v>
      </c>
      <c r="H16" s="110">
        <v>0</v>
      </c>
      <c r="I16" s="110"/>
      <c r="J16" s="110">
        <v>0</v>
      </c>
      <c r="K16" s="110">
        <v>0</v>
      </c>
      <c r="L16" s="103">
        <f t="shared" si="1"/>
        <v>6217.590911599072</v>
      </c>
      <c r="M16" s="110">
        <f t="shared" si="1"/>
        <v>0</v>
      </c>
      <c r="N16" s="110">
        <f t="shared" si="1"/>
        <v>0</v>
      </c>
    </row>
    <row r="17" spans="1:14" ht="90">
      <c r="A17" s="103" t="s">
        <v>146</v>
      </c>
      <c r="B17" s="108" t="s">
        <v>164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03">
        <f t="shared" si="1"/>
        <v>0</v>
      </c>
      <c r="M17" s="110">
        <f t="shared" si="1"/>
        <v>0</v>
      </c>
      <c r="N17" s="110">
        <f t="shared" si="1"/>
        <v>0</v>
      </c>
    </row>
    <row r="18" spans="1:14" ht="30">
      <c r="A18" s="103" t="s">
        <v>147</v>
      </c>
      <c r="B18" s="108" t="s">
        <v>165</v>
      </c>
      <c r="C18" s="205">
        <v>0</v>
      </c>
      <c r="D18" s="205"/>
      <c r="E18" s="205"/>
      <c r="F18" s="205">
        <v>0</v>
      </c>
      <c r="G18" s="205"/>
      <c r="H18" s="205"/>
      <c r="I18" s="205">
        <v>0</v>
      </c>
      <c r="J18" s="205"/>
      <c r="K18" s="205"/>
      <c r="L18" s="106" t="s">
        <v>159</v>
      </c>
      <c r="M18" s="106" t="s">
        <v>159</v>
      </c>
      <c r="N18" s="106" t="s">
        <v>159</v>
      </c>
    </row>
    <row r="19" ht="15">
      <c r="B19" s="109"/>
    </row>
    <row r="20" ht="15">
      <c r="B20" s="109"/>
    </row>
    <row r="21" ht="15">
      <c r="B21" s="109"/>
    </row>
    <row r="22" ht="15">
      <c r="B22" s="109"/>
    </row>
    <row r="23" ht="15">
      <c r="B23" s="109"/>
    </row>
    <row r="24" ht="15">
      <c r="B24" s="109"/>
    </row>
    <row r="25" ht="15">
      <c r="B25" s="109"/>
    </row>
    <row r="26" ht="15">
      <c r="B26" s="109"/>
    </row>
    <row r="27" ht="15">
      <c r="B27" s="109"/>
    </row>
    <row r="28" ht="15">
      <c r="B28" s="109"/>
    </row>
  </sheetData>
  <sheetProtection/>
  <mergeCells count="14">
    <mergeCell ref="C11:E11"/>
    <mergeCell ref="F11:H11"/>
    <mergeCell ref="I11:K11"/>
    <mergeCell ref="C18:E18"/>
    <mergeCell ref="F18:H18"/>
    <mergeCell ref="I18:K18"/>
    <mergeCell ref="A7:N7"/>
    <mergeCell ref="M8:N8"/>
    <mergeCell ref="A9:A10"/>
    <mergeCell ref="B9:B10"/>
    <mergeCell ref="C9:E9"/>
    <mergeCell ref="F9:H9"/>
    <mergeCell ref="I9:K9"/>
    <mergeCell ref="L9:N9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6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3" width="18.75390625" style="0" customWidth="1"/>
  </cols>
  <sheetData>
    <row r="1" ht="15">
      <c r="C1" s="16" t="s">
        <v>413</v>
      </c>
    </row>
    <row r="2" ht="15">
      <c r="C2" s="16" t="s">
        <v>182</v>
      </c>
    </row>
    <row r="3" ht="15">
      <c r="C3" s="16" t="s">
        <v>505</v>
      </c>
    </row>
    <row r="4" ht="15">
      <c r="C4" s="16" t="s">
        <v>26</v>
      </c>
    </row>
    <row r="7" spans="1:3" ht="39.75" customHeight="1">
      <c r="A7" s="250" t="s">
        <v>114</v>
      </c>
      <c r="B7" s="250"/>
      <c r="C7" s="250"/>
    </row>
    <row r="8" ht="13.5" thickBot="1"/>
    <row r="9" spans="1:3" ht="38.25" thickBot="1">
      <c r="A9" s="150" t="s">
        <v>332</v>
      </c>
      <c r="B9" s="151" t="s">
        <v>350</v>
      </c>
      <c r="C9" s="151" t="s">
        <v>351</v>
      </c>
    </row>
    <row r="10" spans="1:3" ht="57" thickBot="1">
      <c r="A10" s="150" t="s">
        <v>333</v>
      </c>
      <c r="B10" s="153" t="s">
        <v>38</v>
      </c>
      <c r="C10" s="154">
        <f>C11+C12+C13+C14</f>
        <v>955.1</v>
      </c>
    </row>
    <row r="11" spans="1:3" ht="97.5" customHeight="1" thickBot="1">
      <c r="A11" s="152" t="s">
        <v>352</v>
      </c>
      <c r="B11" s="156" t="s">
        <v>356</v>
      </c>
      <c r="C11" s="155">
        <v>0</v>
      </c>
    </row>
    <row r="12" spans="1:3" ht="75" customHeight="1" thickBot="1">
      <c r="A12" s="152" t="s">
        <v>353</v>
      </c>
      <c r="B12" s="157" t="s">
        <v>357</v>
      </c>
      <c r="C12" s="155">
        <v>0</v>
      </c>
    </row>
    <row r="13" spans="1:3" ht="79.5" customHeight="1" thickBot="1">
      <c r="A13" s="152" t="s">
        <v>354</v>
      </c>
      <c r="B13" s="157" t="s">
        <v>358</v>
      </c>
      <c r="C13" s="155">
        <v>465</v>
      </c>
    </row>
    <row r="14" spans="1:3" ht="75.75" thickBot="1">
      <c r="A14" s="152" t="s">
        <v>355</v>
      </c>
      <c r="B14" s="157" t="s">
        <v>359</v>
      </c>
      <c r="C14" s="155">
        <v>490.1</v>
      </c>
    </row>
  </sheetData>
  <sheetProtection/>
  <mergeCells count="1">
    <mergeCell ref="A7:C7"/>
  </mergeCells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4">
      <selection activeCell="D4" sqref="D4"/>
    </sheetView>
  </sheetViews>
  <sheetFormatPr defaultColWidth="9.00390625" defaultRowHeight="12.75"/>
  <cols>
    <col min="1" max="1" width="10.75390625" style="0" customWidth="1"/>
    <col min="2" max="2" width="65.75390625" style="0" customWidth="1"/>
    <col min="3" max="4" width="18.75390625" style="0" customWidth="1"/>
  </cols>
  <sheetData>
    <row r="1" spans="3:4" ht="15">
      <c r="C1" s="16"/>
      <c r="D1" s="16" t="s">
        <v>414</v>
      </c>
    </row>
    <row r="2" spans="3:4" ht="15">
      <c r="C2" s="16"/>
      <c r="D2" s="16" t="s">
        <v>182</v>
      </c>
    </row>
    <row r="3" spans="3:4" ht="15">
      <c r="C3" s="16"/>
      <c r="D3" s="16" t="s">
        <v>505</v>
      </c>
    </row>
    <row r="4" spans="3:4" ht="15">
      <c r="C4" s="16"/>
      <c r="D4" s="16" t="s">
        <v>26</v>
      </c>
    </row>
    <row r="7" spans="1:4" ht="33" customHeight="1">
      <c r="A7" s="250" t="s">
        <v>115</v>
      </c>
      <c r="B7" s="250"/>
      <c r="C7" s="250"/>
      <c r="D7" s="250"/>
    </row>
    <row r="8" ht="13.5" thickBot="1"/>
    <row r="9" spans="1:4" ht="38.25" thickBot="1">
      <c r="A9" s="150" t="s">
        <v>332</v>
      </c>
      <c r="B9" s="151" t="s">
        <v>350</v>
      </c>
      <c r="C9" s="151" t="s">
        <v>351</v>
      </c>
      <c r="D9" s="151" t="s">
        <v>351</v>
      </c>
    </row>
    <row r="10" spans="1:4" ht="57" thickBot="1">
      <c r="A10" s="150" t="s">
        <v>333</v>
      </c>
      <c r="B10" s="153" t="s">
        <v>38</v>
      </c>
      <c r="C10" s="154">
        <f>C11+C12+C13+C14</f>
        <v>1134.5</v>
      </c>
      <c r="D10" s="154">
        <f>D11+D12+D13+D14</f>
        <v>1151.7</v>
      </c>
    </row>
    <row r="11" spans="1:4" ht="94.5" thickBot="1">
      <c r="A11" s="152" t="s">
        <v>352</v>
      </c>
      <c r="B11" s="156" t="s">
        <v>356</v>
      </c>
      <c r="C11" s="155">
        <v>0</v>
      </c>
      <c r="D11" s="155">
        <v>0</v>
      </c>
    </row>
    <row r="12" spans="1:4" ht="75.75" thickBot="1">
      <c r="A12" s="152" t="s">
        <v>353</v>
      </c>
      <c r="B12" s="157" t="s">
        <v>357</v>
      </c>
      <c r="C12" s="155">
        <v>0</v>
      </c>
      <c r="D12" s="155">
        <v>0</v>
      </c>
    </row>
    <row r="13" spans="1:4" ht="75.75" thickBot="1">
      <c r="A13" s="152" t="s">
        <v>354</v>
      </c>
      <c r="B13" s="157" t="s">
        <v>358</v>
      </c>
      <c r="C13" s="155">
        <v>465</v>
      </c>
      <c r="D13" s="155">
        <v>465</v>
      </c>
    </row>
    <row r="14" spans="1:4" ht="75.75" thickBot="1">
      <c r="A14" s="152" t="s">
        <v>355</v>
      </c>
      <c r="B14" s="157" t="s">
        <v>359</v>
      </c>
      <c r="C14" s="154">
        <v>669.5</v>
      </c>
      <c r="D14" s="160">
        <v>686.7</v>
      </c>
    </row>
    <row r="15" spans="3:4" ht="15.75">
      <c r="C15" s="158"/>
      <c r="D15" s="159"/>
    </row>
  </sheetData>
  <sheetProtection/>
  <mergeCells count="1">
    <mergeCell ref="A7:D7"/>
  </mergeCells>
  <printOptions/>
  <pageMargins left="0.75" right="0.75" top="1" bottom="1" header="0.5" footer="0.5"/>
  <pageSetup fitToHeight="0" fitToWidth="1" horizontalDpi="600" verticalDpi="600" orientation="portrait" paperSize="9" scale="7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8.625" style="15" bestFit="1" customWidth="1"/>
    <col min="2" max="2" width="52.75390625" style="15" customWidth="1"/>
    <col min="3" max="3" width="30.125" style="14" hidden="1" customWidth="1"/>
    <col min="4" max="5" width="27.625" style="14" customWidth="1"/>
  </cols>
  <sheetData>
    <row r="1" spans="4:5" ht="15">
      <c r="D1" s="16"/>
      <c r="E1" s="16" t="s">
        <v>416</v>
      </c>
    </row>
    <row r="2" spans="4:5" ht="15">
      <c r="D2" s="16"/>
      <c r="E2" s="16" t="s">
        <v>182</v>
      </c>
    </row>
    <row r="3" spans="4:5" ht="15">
      <c r="D3" s="16"/>
      <c r="E3" s="16" t="s">
        <v>505</v>
      </c>
    </row>
    <row r="4" spans="4:5" ht="15">
      <c r="D4" s="16"/>
      <c r="E4" s="16" t="s">
        <v>26</v>
      </c>
    </row>
    <row r="7" spans="1:4" ht="15">
      <c r="A7" s="243"/>
      <c r="B7" s="243"/>
      <c r="C7" s="243"/>
      <c r="D7" s="243"/>
    </row>
    <row r="8" spans="1:5" ht="12.75" customHeight="1">
      <c r="A8" s="228" t="s">
        <v>116</v>
      </c>
      <c r="B8" s="228"/>
      <c r="C8" s="228"/>
      <c r="D8" s="228"/>
      <c r="E8" s="228"/>
    </row>
    <row r="9" spans="1:5" ht="30" customHeight="1">
      <c r="A9" s="228"/>
      <c r="B9" s="228"/>
      <c r="C9" s="228"/>
      <c r="D9" s="228"/>
      <c r="E9" s="228"/>
    </row>
    <row r="10" spans="1:5" ht="15" customHeight="1">
      <c r="A10" s="215"/>
      <c r="B10" s="215"/>
      <c r="C10" s="215"/>
      <c r="D10" s="215"/>
      <c r="E10" s="215"/>
    </row>
    <row r="13" spans="1:5" ht="15">
      <c r="A13" s="8" t="s">
        <v>332</v>
      </c>
      <c r="B13" s="8" t="s">
        <v>334</v>
      </c>
      <c r="C13" s="211" t="s">
        <v>424</v>
      </c>
      <c r="D13" s="212"/>
      <c r="E13" s="48" t="s">
        <v>360</v>
      </c>
    </row>
    <row r="14" spans="1:5" ht="45">
      <c r="A14" s="75">
        <v>1</v>
      </c>
      <c r="B14" s="71" t="s">
        <v>233</v>
      </c>
      <c r="C14" s="246">
        <v>0</v>
      </c>
      <c r="D14" s="247"/>
      <c r="E14" s="83">
        <v>0</v>
      </c>
    </row>
    <row r="15" spans="1:5" ht="60">
      <c r="A15" s="75">
        <v>2</v>
      </c>
      <c r="B15" s="71" t="s">
        <v>197</v>
      </c>
      <c r="C15" s="85"/>
      <c r="D15" s="86">
        <v>0</v>
      </c>
      <c r="E15" s="94">
        <v>0</v>
      </c>
    </row>
    <row r="16" spans="1:5" ht="45">
      <c r="A16" s="75">
        <v>3</v>
      </c>
      <c r="B16" s="73" t="s">
        <v>238</v>
      </c>
      <c r="C16" s="248">
        <v>0</v>
      </c>
      <c r="D16" s="249"/>
      <c r="E16" s="83">
        <v>0</v>
      </c>
    </row>
    <row r="17" spans="1:5" ht="45">
      <c r="A17" s="75">
        <v>4</v>
      </c>
      <c r="B17" s="73" t="s">
        <v>292</v>
      </c>
      <c r="C17" s="88"/>
      <c r="D17" s="89">
        <v>0</v>
      </c>
      <c r="E17" s="83">
        <v>0</v>
      </c>
    </row>
    <row r="18" spans="1:5" ht="75">
      <c r="A18" s="75">
        <v>5</v>
      </c>
      <c r="B18" s="87" t="s">
        <v>433</v>
      </c>
      <c r="C18" s="88"/>
      <c r="D18" s="89">
        <v>0</v>
      </c>
      <c r="E18" s="83">
        <v>0</v>
      </c>
    </row>
    <row r="19" spans="1:5" ht="60">
      <c r="A19" s="91">
        <v>6</v>
      </c>
      <c r="B19" s="87" t="s">
        <v>363</v>
      </c>
      <c r="C19" s="88"/>
      <c r="D19" s="89">
        <v>0</v>
      </c>
      <c r="E19" s="83">
        <v>0</v>
      </c>
    </row>
    <row r="20" spans="1:5" s="2" customFormat="1" ht="14.25">
      <c r="A20" s="132"/>
      <c r="B20" s="90" t="s">
        <v>313</v>
      </c>
      <c r="C20" s="241">
        <f>SUM(C14:D18)</f>
        <v>0</v>
      </c>
      <c r="D20" s="251"/>
      <c r="E20" s="84">
        <f>SUM(E14:E19)</f>
        <v>0</v>
      </c>
    </row>
    <row r="21" spans="1:5" ht="15">
      <c r="A21" s="46"/>
      <c r="B21" s="46"/>
      <c r="C21" s="92"/>
      <c r="D21" s="92"/>
      <c r="E21" s="92"/>
    </row>
    <row r="22" spans="1:5" ht="15">
      <c r="A22" s="46"/>
      <c r="B22" s="46"/>
      <c r="C22" s="92"/>
      <c r="D22" s="92"/>
      <c r="E22" s="92"/>
    </row>
    <row r="23" spans="1:5" ht="15">
      <c r="A23" s="46"/>
      <c r="B23" s="46"/>
      <c r="C23" s="92"/>
      <c r="D23" s="92"/>
      <c r="E23" s="92"/>
    </row>
    <row r="24" spans="1:5" ht="15">
      <c r="A24" s="46"/>
      <c r="B24" s="46"/>
      <c r="C24" s="93"/>
      <c r="D24" s="93"/>
      <c r="E24" s="93"/>
    </row>
    <row r="25" spans="1:5" ht="15">
      <c r="A25" s="46"/>
      <c r="B25" s="46"/>
      <c r="C25" s="93"/>
      <c r="D25" s="93"/>
      <c r="E25" s="93"/>
    </row>
    <row r="26" spans="1:5" ht="15">
      <c r="A26" s="46"/>
      <c r="B26" s="46"/>
      <c r="C26" s="93"/>
      <c r="D26" s="93"/>
      <c r="E26" s="93"/>
    </row>
    <row r="27" spans="1:5" ht="15">
      <c r="A27" s="46"/>
      <c r="B27" s="46"/>
      <c r="C27" s="93"/>
      <c r="D27" s="93"/>
      <c r="E27" s="93"/>
    </row>
    <row r="28" spans="1:5" ht="15">
      <c r="A28" s="46"/>
      <c r="B28" s="46"/>
      <c r="C28" s="93"/>
      <c r="D28" s="93"/>
      <c r="E28" s="93"/>
    </row>
    <row r="29" spans="1:5" ht="15">
      <c r="A29" s="46"/>
      <c r="B29" s="46"/>
      <c r="C29" s="93"/>
      <c r="D29" s="93"/>
      <c r="E29" s="93"/>
    </row>
    <row r="30" spans="1:5" ht="15">
      <c r="A30" s="46"/>
      <c r="B30" s="46"/>
      <c r="C30" s="93"/>
      <c r="D30" s="93"/>
      <c r="E30" s="93"/>
    </row>
    <row r="31" spans="1:5" ht="15">
      <c r="A31" s="46"/>
      <c r="B31" s="46"/>
      <c r="C31" s="93"/>
      <c r="D31" s="93"/>
      <c r="E31" s="93"/>
    </row>
    <row r="32" spans="1:5" ht="15">
      <c r="A32" s="46"/>
      <c r="B32" s="46"/>
      <c r="C32" s="93"/>
      <c r="D32" s="93"/>
      <c r="E32" s="93"/>
    </row>
    <row r="33" spans="1:5" ht="15">
      <c r="A33" s="46"/>
      <c r="B33" s="46"/>
      <c r="C33" s="93"/>
      <c r="D33" s="93"/>
      <c r="E33" s="93"/>
    </row>
    <row r="34" spans="1:5" ht="15">
      <c r="A34" s="46"/>
      <c r="B34" s="46"/>
      <c r="C34" s="93"/>
      <c r="D34" s="93"/>
      <c r="E34" s="93"/>
    </row>
    <row r="35" spans="1:5" ht="15">
      <c r="A35" s="46"/>
      <c r="B35" s="46"/>
      <c r="C35" s="93"/>
      <c r="D35" s="93"/>
      <c r="E35" s="93"/>
    </row>
    <row r="36" spans="1:5" ht="15">
      <c r="A36" s="46"/>
      <c r="B36" s="46"/>
      <c r="C36" s="93"/>
      <c r="D36" s="93"/>
      <c r="E36" s="93"/>
    </row>
    <row r="37" spans="1:5" ht="15">
      <c r="A37" s="46"/>
      <c r="B37" s="46"/>
      <c r="C37" s="93"/>
      <c r="D37" s="93"/>
      <c r="E37" s="93"/>
    </row>
    <row r="38" spans="1:5" ht="15">
      <c r="A38" s="46"/>
      <c r="B38" s="46"/>
      <c r="C38" s="93"/>
      <c r="D38" s="93"/>
      <c r="E38" s="93"/>
    </row>
    <row r="39" spans="1:5" ht="15">
      <c r="A39" s="46"/>
      <c r="B39" s="46"/>
      <c r="C39" s="93"/>
      <c r="D39" s="93"/>
      <c r="E39" s="93"/>
    </row>
    <row r="40" spans="1:5" ht="15">
      <c r="A40" s="46"/>
      <c r="B40" s="46"/>
      <c r="C40" s="93"/>
      <c r="D40" s="93"/>
      <c r="E40" s="93"/>
    </row>
    <row r="41" spans="1:5" ht="15">
      <c r="A41" s="46"/>
      <c r="B41" s="46"/>
      <c r="C41" s="93"/>
      <c r="D41" s="93"/>
      <c r="E41" s="93"/>
    </row>
    <row r="42" spans="1:5" ht="15">
      <c r="A42" s="46"/>
      <c r="B42" s="46"/>
      <c r="C42" s="93"/>
      <c r="D42" s="93"/>
      <c r="E42" s="93"/>
    </row>
    <row r="43" spans="1:5" ht="15">
      <c r="A43" s="46"/>
      <c r="B43" s="46"/>
      <c r="C43" s="93"/>
      <c r="D43" s="93"/>
      <c r="E43" s="93"/>
    </row>
    <row r="44" spans="1:5" ht="15">
      <c r="A44" s="46"/>
      <c r="B44" s="46"/>
      <c r="C44" s="93"/>
      <c r="D44" s="93"/>
      <c r="E44" s="93"/>
    </row>
    <row r="45" spans="1:5" ht="15">
      <c r="A45" s="46"/>
      <c r="B45" s="46"/>
      <c r="C45" s="93"/>
      <c r="D45" s="93"/>
      <c r="E45" s="93"/>
    </row>
    <row r="46" spans="1:5" ht="15">
      <c r="A46" s="46"/>
      <c r="B46" s="46"/>
      <c r="C46" s="93"/>
      <c r="D46" s="93"/>
      <c r="E46" s="93"/>
    </row>
    <row r="47" spans="1:5" ht="15">
      <c r="A47" s="46"/>
      <c r="B47" s="46"/>
      <c r="C47" s="93"/>
      <c r="D47" s="93"/>
      <c r="E47" s="93"/>
    </row>
    <row r="48" spans="1:5" ht="15">
      <c r="A48" s="46"/>
      <c r="B48" s="46"/>
      <c r="C48" s="93"/>
      <c r="D48" s="93"/>
      <c r="E48" s="93"/>
    </row>
    <row r="49" spans="1:5" ht="15">
      <c r="A49" s="46"/>
      <c r="B49" s="46"/>
      <c r="C49" s="93"/>
      <c r="D49" s="93"/>
      <c r="E49" s="93"/>
    </row>
    <row r="50" spans="1:5" ht="15">
      <c r="A50" s="46"/>
      <c r="B50" s="46"/>
      <c r="C50" s="93"/>
      <c r="D50" s="93"/>
      <c r="E50" s="93"/>
    </row>
    <row r="51" spans="1:5" ht="15">
      <c r="A51" s="46"/>
      <c r="B51" s="46"/>
      <c r="C51" s="93"/>
      <c r="D51" s="93"/>
      <c r="E51" s="93"/>
    </row>
    <row r="52" spans="1:5" ht="15">
      <c r="A52" s="46"/>
      <c r="B52" s="46"/>
      <c r="C52" s="93"/>
      <c r="D52" s="93"/>
      <c r="E52" s="93"/>
    </row>
    <row r="53" spans="1:5" ht="15">
      <c r="A53" s="46"/>
      <c r="B53" s="46"/>
      <c r="C53" s="93"/>
      <c r="D53" s="93"/>
      <c r="E53" s="93"/>
    </row>
    <row r="54" spans="1:5" ht="15">
      <c r="A54" s="46"/>
      <c r="B54" s="46"/>
      <c r="C54" s="93"/>
      <c r="D54" s="93"/>
      <c r="E54" s="93"/>
    </row>
    <row r="55" spans="1:5" ht="15">
      <c r="A55" s="46"/>
      <c r="B55" s="46"/>
      <c r="C55" s="93"/>
      <c r="D55" s="93"/>
      <c r="E55" s="93"/>
    </row>
    <row r="56" spans="1:5" ht="15">
      <c r="A56" s="46"/>
      <c r="B56" s="46"/>
      <c r="C56" s="93"/>
      <c r="D56" s="93"/>
      <c r="E56" s="93"/>
    </row>
    <row r="57" spans="1:5" ht="15">
      <c r="A57" s="46"/>
      <c r="B57" s="46"/>
      <c r="C57" s="93"/>
      <c r="D57" s="93"/>
      <c r="E57" s="93"/>
    </row>
    <row r="58" spans="1:5" ht="15">
      <c r="A58" s="46"/>
      <c r="B58" s="46"/>
      <c r="C58" s="93"/>
      <c r="D58" s="93"/>
      <c r="E58" s="93"/>
    </row>
    <row r="59" spans="1:5" ht="15">
      <c r="A59" s="46"/>
      <c r="B59" s="46"/>
      <c r="C59" s="93"/>
      <c r="D59" s="93"/>
      <c r="E59" s="93"/>
    </row>
    <row r="60" spans="1:5" ht="15">
      <c r="A60" s="46"/>
      <c r="B60" s="46"/>
      <c r="C60" s="93"/>
      <c r="D60" s="93"/>
      <c r="E60" s="93"/>
    </row>
    <row r="61" spans="1:5" ht="15">
      <c r="A61" s="46"/>
      <c r="B61" s="46"/>
      <c r="C61" s="93"/>
      <c r="D61" s="93"/>
      <c r="E61" s="93"/>
    </row>
    <row r="62" spans="1:5" ht="15">
      <c r="A62" s="46"/>
      <c r="B62" s="46"/>
      <c r="C62" s="93"/>
      <c r="D62" s="93"/>
      <c r="E62" s="93"/>
    </row>
    <row r="63" spans="1:5" ht="15">
      <c r="A63" s="46"/>
      <c r="B63" s="46"/>
      <c r="C63" s="93"/>
      <c r="D63" s="93"/>
      <c r="E63" s="93"/>
    </row>
    <row r="64" spans="1:5" ht="15">
      <c r="A64" s="46"/>
      <c r="B64" s="46"/>
      <c r="C64" s="93"/>
      <c r="D64" s="93"/>
      <c r="E64" s="93"/>
    </row>
    <row r="65" spans="1:5" ht="15">
      <c r="A65" s="46"/>
      <c r="B65" s="46"/>
      <c r="C65" s="93"/>
      <c r="D65" s="93"/>
      <c r="E65" s="93"/>
    </row>
    <row r="66" spans="1:5" ht="15">
      <c r="A66" s="46"/>
      <c r="B66" s="46"/>
      <c r="C66" s="93"/>
      <c r="D66" s="93"/>
      <c r="E66" s="93"/>
    </row>
    <row r="67" spans="1:5" ht="15">
      <c r="A67" s="46"/>
      <c r="B67" s="46"/>
      <c r="C67" s="93"/>
      <c r="D67" s="93"/>
      <c r="E67" s="93"/>
    </row>
    <row r="68" spans="1:5" ht="15">
      <c r="A68" s="46"/>
      <c r="B68" s="46"/>
      <c r="C68" s="93"/>
      <c r="D68" s="93"/>
      <c r="E68" s="93"/>
    </row>
    <row r="69" spans="1:5" ht="15">
      <c r="A69" s="46"/>
      <c r="B69" s="46"/>
      <c r="C69" s="93"/>
      <c r="D69" s="93"/>
      <c r="E69" s="93"/>
    </row>
    <row r="70" spans="1:5" ht="15">
      <c r="A70" s="46"/>
      <c r="B70" s="46"/>
      <c r="C70" s="93"/>
      <c r="D70" s="93"/>
      <c r="E70" s="93"/>
    </row>
    <row r="71" spans="1:5" ht="15">
      <c r="A71" s="46"/>
      <c r="B71" s="46"/>
      <c r="C71" s="93"/>
      <c r="D71" s="93"/>
      <c r="E71" s="93"/>
    </row>
    <row r="72" spans="1:5" ht="15">
      <c r="A72" s="46"/>
      <c r="B72" s="46"/>
      <c r="C72" s="93"/>
      <c r="D72" s="93"/>
      <c r="E72" s="93"/>
    </row>
    <row r="73" spans="1:5" ht="15">
      <c r="A73" s="46"/>
      <c r="B73" s="46"/>
      <c r="C73" s="93"/>
      <c r="D73" s="93"/>
      <c r="E73" s="93"/>
    </row>
    <row r="74" spans="1:5" ht="15">
      <c r="A74" s="46"/>
      <c r="B74" s="46"/>
      <c r="C74" s="93"/>
      <c r="D74" s="93"/>
      <c r="E74" s="93"/>
    </row>
    <row r="75" spans="1:5" ht="15">
      <c r="A75" s="46"/>
      <c r="B75" s="46"/>
      <c r="C75" s="93"/>
      <c r="D75" s="93"/>
      <c r="E75" s="93"/>
    </row>
    <row r="76" spans="1:5" ht="15">
      <c r="A76" s="46"/>
      <c r="B76" s="46"/>
      <c r="C76" s="93"/>
      <c r="D76" s="93"/>
      <c r="E76" s="93"/>
    </row>
    <row r="77" spans="1:5" ht="15">
      <c r="A77" s="46"/>
      <c r="B77" s="46"/>
      <c r="C77" s="93"/>
      <c r="D77" s="93"/>
      <c r="E77" s="93"/>
    </row>
    <row r="78" spans="1:5" ht="15">
      <c r="A78" s="46"/>
      <c r="B78" s="46"/>
      <c r="C78" s="93"/>
      <c r="D78" s="93"/>
      <c r="E78" s="93"/>
    </row>
    <row r="79" spans="1:5" ht="15">
      <c r="A79" s="46"/>
      <c r="B79" s="46"/>
      <c r="C79" s="93"/>
      <c r="D79" s="93"/>
      <c r="E79" s="93"/>
    </row>
    <row r="80" spans="1:5" ht="15">
      <c r="A80" s="46"/>
      <c r="B80" s="46"/>
      <c r="C80" s="93"/>
      <c r="D80" s="93"/>
      <c r="E80" s="93"/>
    </row>
    <row r="81" spans="1:5" ht="15">
      <c r="A81" s="46"/>
      <c r="B81" s="46"/>
      <c r="C81" s="93"/>
      <c r="D81" s="93"/>
      <c r="E81" s="93"/>
    </row>
    <row r="82" spans="1:5" ht="15">
      <c r="A82" s="46"/>
      <c r="B82" s="46"/>
      <c r="C82" s="93"/>
      <c r="D82" s="93"/>
      <c r="E82" s="93"/>
    </row>
    <row r="83" spans="1:5" ht="15">
      <c r="A83" s="46"/>
      <c r="B83" s="46"/>
      <c r="C83" s="93"/>
      <c r="D83" s="93"/>
      <c r="E83" s="93"/>
    </row>
    <row r="84" spans="1:5" ht="15">
      <c r="A84" s="46"/>
      <c r="B84" s="46"/>
      <c r="C84" s="93"/>
      <c r="D84" s="93"/>
      <c r="E84" s="93"/>
    </row>
    <row r="85" spans="1:5" ht="15">
      <c r="A85" s="46"/>
      <c r="B85" s="46"/>
      <c r="C85" s="93"/>
      <c r="D85" s="93"/>
      <c r="E85" s="93"/>
    </row>
    <row r="86" spans="1:5" ht="15">
      <c r="A86" s="46"/>
      <c r="B86" s="46"/>
      <c r="C86" s="93"/>
      <c r="D86" s="93"/>
      <c r="E86" s="93"/>
    </row>
    <row r="87" spans="1:5" ht="15">
      <c r="A87" s="46"/>
      <c r="B87" s="46"/>
      <c r="C87" s="93"/>
      <c r="D87" s="93"/>
      <c r="E87" s="93"/>
    </row>
    <row r="88" spans="1:5" ht="15">
      <c r="A88" s="46"/>
      <c r="B88" s="46"/>
      <c r="C88" s="93"/>
      <c r="D88" s="93"/>
      <c r="E88" s="93"/>
    </row>
    <row r="89" spans="1:5" ht="15">
      <c r="A89" s="46"/>
      <c r="B89" s="46"/>
      <c r="C89" s="93"/>
      <c r="D89" s="93"/>
      <c r="E89" s="93"/>
    </row>
    <row r="90" spans="1:5" ht="15">
      <c r="A90" s="46"/>
      <c r="B90" s="46"/>
      <c r="C90" s="93"/>
      <c r="D90" s="93"/>
      <c r="E90" s="93"/>
    </row>
    <row r="91" spans="1:5" ht="15">
      <c r="A91" s="46"/>
      <c r="B91" s="46"/>
      <c r="C91" s="93"/>
      <c r="D91" s="93"/>
      <c r="E91" s="93"/>
    </row>
    <row r="92" spans="1:5" ht="15">
      <c r="A92" s="46"/>
      <c r="B92" s="46"/>
      <c r="C92" s="93"/>
      <c r="D92" s="93"/>
      <c r="E92" s="93"/>
    </row>
    <row r="93" spans="1:5" ht="15">
      <c r="A93" s="46"/>
      <c r="B93" s="46"/>
      <c r="C93" s="93"/>
      <c r="D93" s="93"/>
      <c r="E93" s="93"/>
    </row>
    <row r="94" spans="1:5" ht="15">
      <c r="A94" s="46"/>
      <c r="B94" s="46"/>
      <c r="C94" s="93"/>
      <c r="D94" s="93"/>
      <c r="E94" s="93"/>
    </row>
    <row r="95" spans="1:5" ht="15">
      <c r="A95" s="46"/>
      <c r="B95" s="46"/>
      <c r="C95" s="93"/>
      <c r="D95" s="93"/>
      <c r="E95" s="93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  <row r="116" spans="3:5" ht="15">
      <c r="C116" s="32"/>
      <c r="D116" s="32"/>
      <c r="E116" s="32"/>
    </row>
    <row r="117" spans="3:5" ht="15">
      <c r="C117" s="32"/>
      <c r="D117" s="32"/>
      <c r="E117" s="32"/>
    </row>
    <row r="118" spans="3:5" ht="15">
      <c r="C118" s="32"/>
      <c r="D118" s="32"/>
      <c r="E118" s="32"/>
    </row>
  </sheetData>
  <sheetProtection/>
  <mergeCells count="7">
    <mergeCell ref="C20:D20"/>
    <mergeCell ref="A8:E9"/>
    <mergeCell ref="A10:E10"/>
    <mergeCell ref="A7:D7"/>
    <mergeCell ref="C13:D13"/>
    <mergeCell ref="C14:D14"/>
    <mergeCell ref="C16:D16"/>
  </mergeCells>
  <printOptions/>
  <pageMargins left="0.5905511811023623" right="0.3937007874015748" top="0.5905511811023623" bottom="0.984251968503937" header="0" footer="0"/>
  <pageSetup fitToHeight="0" fitToWidth="1" horizontalDpi="600" verticalDpi="600" orientation="portrait" paperSize="9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F34" sqref="F33:F3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30.125" style="14" customWidth="1"/>
    <col min="4" max="5" width="29.875" style="14" customWidth="1"/>
  </cols>
  <sheetData>
    <row r="1" spans="4:5" ht="15">
      <c r="D1" s="16"/>
      <c r="E1" s="16" t="s">
        <v>495</v>
      </c>
    </row>
    <row r="2" spans="4:5" ht="15">
      <c r="D2" s="16"/>
      <c r="E2" s="16" t="s">
        <v>182</v>
      </c>
    </row>
    <row r="3" spans="4:5" ht="15">
      <c r="D3" s="16"/>
      <c r="E3" s="16" t="s">
        <v>505</v>
      </c>
    </row>
    <row r="4" spans="4:5" ht="15">
      <c r="D4" s="16"/>
      <c r="E4" s="16" t="s">
        <v>26</v>
      </c>
    </row>
    <row r="5" spans="4:5" ht="15">
      <c r="D5" s="112"/>
      <c r="E5" s="112"/>
    </row>
    <row r="8" spans="1:5" ht="12.75" customHeight="1">
      <c r="A8" s="210" t="s">
        <v>510</v>
      </c>
      <c r="B8" s="210"/>
      <c r="C8" s="210"/>
      <c r="D8" s="210"/>
      <c r="E8" s="210"/>
    </row>
    <row r="9" spans="1:5" ht="18.75" customHeight="1">
      <c r="A9" s="210"/>
      <c r="B9" s="210"/>
      <c r="C9" s="210"/>
      <c r="D9" s="210"/>
      <c r="E9" s="210"/>
    </row>
    <row r="11" spans="1:5" ht="60">
      <c r="A11" s="8" t="s">
        <v>427</v>
      </c>
      <c r="B11" s="8" t="s">
        <v>324</v>
      </c>
      <c r="C11" s="211" t="s">
        <v>511</v>
      </c>
      <c r="D11" s="212"/>
      <c r="E11" s="113" t="s">
        <v>171</v>
      </c>
    </row>
    <row r="12" spans="1:5" ht="33" customHeight="1">
      <c r="A12" s="75">
        <v>680</v>
      </c>
      <c r="B12" s="18" t="s">
        <v>206</v>
      </c>
      <c r="C12" s="213" t="s">
        <v>207</v>
      </c>
      <c r="D12" s="213"/>
      <c r="E12" s="83">
        <f>SUM(E13:E18)</f>
        <v>0</v>
      </c>
    </row>
    <row r="13" spans="1:5" ht="45" customHeight="1">
      <c r="A13" s="77">
        <v>680</v>
      </c>
      <c r="B13" s="18" t="s">
        <v>325</v>
      </c>
      <c r="C13" s="209" t="s">
        <v>518</v>
      </c>
      <c r="D13" s="209"/>
      <c r="E13" s="83">
        <v>0</v>
      </c>
    </row>
    <row r="14" spans="1:5" ht="45" customHeight="1">
      <c r="A14" s="77">
        <v>680</v>
      </c>
      <c r="B14" s="18" t="s">
        <v>326</v>
      </c>
      <c r="C14" s="209" t="s">
        <v>28</v>
      </c>
      <c r="D14" s="209"/>
      <c r="E14" s="83">
        <v>0</v>
      </c>
    </row>
    <row r="15" spans="1:5" ht="45" customHeight="1">
      <c r="A15" s="77">
        <v>680</v>
      </c>
      <c r="B15" s="18" t="s">
        <v>290</v>
      </c>
      <c r="C15" s="209" t="s">
        <v>29</v>
      </c>
      <c r="D15" s="209"/>
      <c r="E15" s="83">
        <v>0</v>
      </c>
    </row>
    <row r="16" spans="1:5" ht="45" customHeight="1">
      <c r="A16" s="77">
        <v>680</v>
      </c>
      <c r="B16" s="18" t="s">
        <v>291</v>
      </c>
      <c r="C16" s="209" t="s">
        <v>30</v>
      </c>
      <c r="D16" s="209"/>
      <c r="E16" s="83">
        <v>0</v>
      </c>
    </row>
    <row r="17" spans="1:5" ht="30" customHeight="1">
      <c r="A17" s="77">
        <v>680</v>
      </c>
      <c r="B17" s="18" t="s">
        <v>328</v>
      </c>
      <c r="C17" s="209" t="s">
        <v>31</v>
      </c>
      <c r="D17" s="209"/>
      <c r="E17" s="83">
        <v>-15060</v>
      </c>
    </row>
    <row r="18" spans="1:5" ht="30" customHeight="1">
      <c r="A18" s="77">
        <v>680</v>
      </c>
      <c r="B18" s="18" t="s">
        <v>329</v>
      </c>
      <c r="C18" s="209" t="s">
        <v>32</v>
      </c>
      <c r="D18" s="209"/>
      <c r="E18" s="83">
        <v>15060</v>
      </c>
    </row>
    <row r="19" spans="1:5" ht="15">
      <c r="A19" s="46"/>
      <c r="B19" s="46"/>
      <c r="C19" s="92"/>
      <c r="D19" s="92"/>
      <c r="E19" s="92"/>
    </row>
    <row r="20" spans="1:5" ht="15">
      <c r="A20" s="46"/>
      <c r="B20" s="46"/>
      <c r="C20" s="92"/>
      <c r="D20" s="92"/>
      <c r="E20" s="92"/>
    </row>
    <row r="21" spans="1:5" ht="15">
      <c r="A21" s="46"/>
      <c r="B21" s="46"/>
      <c r="C21" s="92"/>
      <c r="D21" s="92"/>
      <c r="E21" s="92"/>
    </row>
    <row r="22" spans="1:5" ht="15">
      <c r="A22" s="46"/>
      <c r="B22" s="46"/>
      <c r="C22" s="93"/>
      <c r="D22" s="93"/>
      <c r="E22" s="93"/>
    </row>
    <row r="23" spans="1:5" ht="15">
      <c r="A23" s="46"/>
      <c r="B23" s="46"/>
      <c r="C23" s="93"/>
      <c r="D23" s="93"/>
      <c r="E23" s="93"/>
    </row>
    <row r="24" spans="1:5" ht="15">
      <c r="A24" s="46"/>
      <c r="B24" s="46"/>
      <c r="C24" s="93"/>
      <c r="D24" s="93"/>
      <c r="E24" s="93"/>
    </row>
    <row r="25" spans="1:5" ht="15">
      <c r="A25" s="46"/>
      <c r="B25" s="46"/>
      <c r="C25" s="93"/>
      <c r="D25" s="93"/>
      <c r="E25" s="93"/>
    </row>
    <row r="26" spans="1:5" ht="15">
      <c r="A26" s="46"/>
      <c r="B26" s="46"/>
      <c r="C26" s="93"/>
      <c r="D26" s="93"/>
      <c r="E26" s="93"/>
    </row>
    <row r="27" spans="1:5" ht="15">
      <c r="A27" s="46"/>
      <c r="B27" s="46"/>
      <c r="C27" s="93"/>
      <c r="D27" s="93"/>
      <c r="E27" s="93"/>
    </row>
    <row r="28" spans="1:5" ht="15">
      <c r="A28" s="46"/>
      <c r="B28" s="46"/>
      <c r="C28" s="93"/>
      <c r="D28" s="93"/>
      <c r="E28" s="93"/>
    </row>
    <row r="29" spans="1:5" ht="15">
      <c r="A29" s="46"/>
      <c r="B29" s="46"/>
      <c r="C29" s="93"/>
      <c r="D29" s="93"/>
      <c r="E29" s="93"/>
    </row>
    <row r="30" spans="1:5" ht="15">
      <c r="A30" s="46"/>
      <c r="B30" s="46"/>
      <c r="C30" s="93"/>
      <c r="D30" s="93"/>
      <c r="E30" s="93"/>
    </row>
    <row r="31" spans="1:5" ht="15">
      <c r="A31" s="46"/>
      <c r="B31" s="46"/>
      <c r="C31" s="93"/>
      <c r="D31" s="93"/>
      <c r="E31" s="93"/>
    </row>
    <row r="32" spans="1:5" ht="15">
      <c r="A32" s="46"/>
      <c r="B32" s="46"/>
      <c r="C32" s="93"/>
      <c r="D32" s="93"/>
      <c r="E32" s="93"/>
    </row>
    <row r="33" spans="1:5" ht="15">
      <c r="A33" s="46"/>
      <c r="B33" s="46"/>
      <c r="C33" s="93"/>
      <c r="D33" s="93"/>
      <c r="E33" s="93"/>
    </row>
    <row r="34" spans="1:5" ht="15">
      <c r="A34" s="46"/>
      <c r="B34" s="46"/>
      <c r="C34" s="93"/>
      <c r="D34" s="93"/>
      <c r="E34" s="93"/>
    </row>
    <row r="35" spans="1:5" ht="15">
      <c r="A35" s="46"/>
      <c r="B35" s="46"/>
      <c r="C35" s="93"/>
      <c r="D35" s="93"/>
      <c r="E35" s="93"/>
    </row>
    <row r="36" spans="1:5" ht="15">
      <c r="A36" s="46"/>
      <c r="B36" s="46"/>
      <c r="C36" s="93"/>
      <c r="D36" s="93"/>
      <c r="E36" s="93"/>
    </row>
    <row r="37" spans="1:5" ht="15">
      <c r="A37" s="46"/>
      <c r="B37" s="46"/>
      <c r="C37" s="93"/>
      <c r="D37" s="93"/>
      <c r="E37" s="93"/>
    </row>
    <row r="38" spans="1:5" ht="15">
      <c r="A38" s="46"/>
      <c r="B38" s="46"/>
      <c r="C38" s="93"/>
      <c r="D38" s="93"/>
      <c r="E38" s="93"/>
    </row>
    <row r="39" spans="1:5" ht="15">
      <c r="A39" s="46"/>
      <c r="B39" s="46"/>
      <c r="C39" s="93"/>
      <c r="D39" s="93"/>
      <c r="E39" s="93"/>
    </row>
    <row r="40" spans="1:5" ht="15">
      <c r="A40" s="46"/>
      <c r="B40" s="46"/>
      <c r="C40" s="93"/>
      <c r="D40" s="93"/>
      <c r="E40" s="93"/>
    </row>
    <row r="41" spans="1:5" ht="15">
      <c r="A41" s="46"/>
      <c r="B41" s="46"/>
      <c r="C41" s="93"/>
      <c r="D41" s="93"/>
      <c r="E41" s="93"/>
    </row>
    <row r="42" spans="1:5" ht="15">
      <c r="A42" s="46"/>
      <c r="B42" s="46"/>
      <c r="C42" s="93"/>
      <c r="D42" s="93"/>
      <c r="E42" s="93"/>
    </row>
    <row r="43" spans="1:5" ht="15">
      <c r="A43" s="46"/>
      <c r="B43" s="46"/>
      <c r="C43" s="93"/>
      <c r="D43" s="93"/>
      <c r="E43" s="93"/>
    </row>
    <row r="44" spans="1:5" ht="15">
      <c r="A44" s="46"/>
      <c r="B44" s="46"/>
      <c r="C44" s="93"/>
      <c r="D44" s="93"/>
      <c r="E44" s="93"/>
    </row>
    <row r="45" spans="1:5" ht="15">
      <c r="A45" s="46"/>
      <c r="B45" s="46"/>
      <c r="C45" s="93"/>
      <c r="D45" s="93"/>
      <c r="E45" s="93"/>
    </row>
    <row r="46" spans="1:5" ht="15">
      <c r="A46" s="46"/>
      <c r="B46" s="46"/>
      <c r="C46" s="93"/>
      <c r="D46" s="93"/>
      <c r="E46" s="93"/>
    </row>
    <row r="47" spans="1:5" ht="15">
      <c r="A47" s="46"/>
      <c r="B47" s="46"/>
      <c r="C47" s="93"/>
      <c r="D47" s="93"/>
      <c r="E47" s="93"/>
    </row>
    <row r="48" spans="1:5" ht="15">
      <c r="A48" s="46"/>
      <c r="B48" s="46"/>
      <c r="C48" s="93"/>
      <c r="D48" s="93"/>
      <c r="E48" s="93"/>
    </row>
    <row r="49" spans="1:5" ht="15">
      <c r="A49" s="46"/>
      <c r="B49" s="46"/>
      <c r="C49" s="93"/>
      <c r="D49" s="93"/>
      <c r="E49" s="93"/>
    </row>
    <row r="50" spans="1:5" ht="15">
      <c r="A50" s="46"/>
      <c r="B50" s="46"/>
      <c r="C50" s="93"/>
      <c r="D50" s="93"/>
      <c r="E50" s="93"/>
    </row>
    <row r="51" spans="1:5" ht="15">
      <c r="A51" s="46"/>
      <c r="B51" s="46"/>
      <c r="C51" s="93"/>
      <c r="D51" s="93"/>
      <c r="E51" s="93"/>
    </row>
    <row r="52" spans="1:5" ht="15">
      <c r="A52" s="46"/>
      <c r="B52" s="46"/>
      <c r="C52" s="93"/>
      <c r="D52" s="93"/>
      <c r="E52" s="93"/>
    </row>
    <row r="53" spans="1:5" ht="15">
      <c r="A53" s="46"/>
      <c r="B53" s="46"/>
      <c r="C53" s="93"/>
      <c r="D53" s="93"/>
      <c r="E53" s="93"/>
    </row>
    <row r="54" spans="1:5" ht="15">
      <c r="A54" s="46"/>
      <c r="B54" s="46"/>
      <c r="C54" s="93"/>
      <c r="D54" s="93"/>
      <c r="E54" s="93"/>
    </row>
    <row r="55" spans="1:5" ht="15">
      <c r="A55" s="46"/>
      <c r="B55" s="46"/>
      <c r="C55" s="93"/>
      <c r="D55" s="93"/>
      <c r="E55" s="93"/>
    </row>
    <row r="56" spans="1:5" ht="15">
      <c r="A56" s="46"/>
      <c r="B56" s="46"/>
      <c r="C56" s="93"/>
      <c r="D56" s="93"/>
      <c r="E56" s="93"/>
    </row>
    <row r="57" spans="1:5" ht="15">
      <c r="A57" s="46"/>
      <c r="B57" s="46"/>
      <c r="C57" s="93"/>
      <c r="D57" s="93"/>
      <c r="E57" s="93"/>
    </row>
    <row r="58" spans="1:5" ht="15">
      <c r="A58" s="46"/>
      <c r="B58" s="46"/>
      <c r="C58" s="93"/>
      <c r="D58" s="93"/>
      <c r="E58" s="93"/>
    </row>
    <row r="59" spans="1:5" ht="15">
      <c r="A59" s="46"/>
      <c r="B59" s="46"/>
      <c r="C59" s="93"/>
      <c r="D59" s="93"/>
      <c r="E59" s="93"/>
    </row>
    <row r="60" spans="1:5" ht="15">
      <c r="A60" s="46"/>
      <c r="B60" s="46"/>
      <c r="C60" s="93"/>
      <c r="D60" s="93"/>
      <c r="E60" s="93"/>
    </row>
    <row r="61" spans="1:5" ht="15">
      <c r="A61" s="46"/>
      <c r="B61" s="46"/>
      <c r="C61" s="93"/>
      <c r="D61" s="93"/>
      <c r="E61" s="93"/>
    </row>
    <row r="62" spans="1:5" ht="15">
      <c r="A62" s="46"/>
      <c r="B62" s="46"/>
      <c r="C62" s="93"/>
      <c r="D62" s="93"/>
      <c r="E62" s="93"/>
    </row>
    <row r="63" spans="1:5" ht="15">
      <c r="A63" s="46"/>
      <c r="B63" s="46"/>
      <c r="C63" s="93"/>
      <c r="D63" s="93"/>
      <c r="E63" s="93"/>
    </row>
    <row r="64" spans="1:5" ht="15">
      <c r="A64" s="46"/>
      <c r="B64" s="46"/>
      <c r="C64" s="93"/>
      <c r="D64" s="93"/>
      <c r="E64" s="93"/>
    </row>
    <row r="65" spans="1:5" ht="15">
      <c r="A65" s="46"/>
      <c r="B65" s="46"/>
      <c r="C65" s="93"/>
      <c r="D65" s="93"/>
      <c r="E65" s="93"/>
    </row>
    <row r="66" spans="1:5" ht="15">
      <c r="A66" s="46"/>
      <c r="B66" s="46"/>
      <c r="C66" s="93"/>
      <c r="D66" s="93"/>
      <c r="E66" s="93"/>
    </row>
    <row r="67" spans="1:5" ht="15">
      <c r="A67" s="46"/>
      <c r="B67" s="46"/>
      <c r="C67" s="93"/>
      <c r="D67" s="93"/>
      <c r="E67" s="93"/>
    </row>
    <row r="68" spans="1:5" ht="15">
      <c r="A68" s="46"/>
      <c r="B68" s="46"/>
      <c r="C68" s="93"/>
      <c r="D68" s="93"/>
      <c r="E68" s="93"/>
    </row>
    <row r="69" spans="1:5" ht="15">
      <c r="A69" s="46"/>
      <c r="B69" s="46"/>
      <c r="C69" s="93"/>
      <c r="D69" s="93"/>
      <c r="E69" s="93"/>
    </row>
    <row r="70" spans="1:5" ht="15">
      <c r="A70" s="46"/>
      <c r="B70" s="46"/>
      <c r="C70" s="93"/>
      <c r="D70" s="93"/>
      <c r="E70" s="93"/>
    </row>
    <row r="71" spans="1:5" ht="15">
      <c r="A71" s="46"/>
      <c r="B71" s="46"/>
      <c r="C71" s="93"/>
      <c r="D71" s="93"/>
      <c r="E71" s="93"/>
    </row>
    <row r="72" spans="1:5" ht="15">
      <c r="A72" s="46"/>
      <c r="B72" s="46"/>
      <c r="C72" s="93"/>
      <c r="D72" s="93"/>
      <c r="E72" s="93"/>
    </row>
    <row r="73" spans="1:5" ht="15">
      <c r="A73" s="46"/>
      <c r="B73" s="46"/>
      <c r="C73" s="93"/>
      <c r="D73" s="93"/>
      <c r="E73" s="93"/>
    </row>
    <row r="74" spans="1:5" ht="15">
      <c r="A74" s="46"/>
      <c r="B74" s="46"/>
      <c r="C74" s="93"/>
      <c r="D74" s="93"/>
      <c r="E74" s="93"/>
    </row>
    <row r="75" spans="1:5" ht="15">
      <c r="A75" s="46"/>
      <c r="B75" s="46"/>
      <c r="C75" s="93"/>
      <c r="D75" s="93"/>
      <c r="E75" s="93"/>
    </row>
    <row r="76" spans="1:5" ht="15">
      <c r="A76" s="46"/>
      <c r="B76" s="46"/>
      <c r="C76" s="93"/>
      <c r="D76" s="93"/>
      <c r="E76" s="93"/>
    </row>
    <row r="77" spans="1:5" ht="15">
      <c r="A77" s="46"/>
      <c r="B77" s="46"/>
      <c r="C77" s="93"/>
      <c r="D77" s="93"/>
      <c r="E77" s="93"/>
    </row>
    <row r="78" spans="1:5" ht="15">
      <c r="A78" s="46"/>
      <c r="B78" s="46"/>
      <c r="C78" s="93"/>
      <c r="D78" s="93"/>
      <c r="E78" s="93"/>
    </row>
    <row r="79" spans="1:5" ht="15">
      <c r="A79" s="46"/>
      <c r="B79" s="46"/>
      <c r="C79" s="93"/>
      <c r="D79" s="93"/>
      <c r="E79" s="93"/>
    </row>
    <row r="80" spans="1:5" ht="15">
      <c r="A80" s="46"/>
      <c r="B80" s="46"/>
      <c r="C80" s="93"/>
      <c r="D80" s="93"/>
      <c r="E80" s="93"/>
    </row>
    <row r="81" spans="1:5" ht="15">
      <c r="A81" s="46"/>
      <c r="B81" s="46"/>
      <c r="C81" s="93"/>
      <c r="D81" s="93"/>
      <c r="E81" s="93"/>
    </row>
    <row r="82" spans="1:5" ht="15">
      <c r="A82" s="46"/>
      <c r="B82" s="46"/>
      <c r="C82" s="93"/>
      <c r="D82" s="93"/>
      <c r="E82" s="93"/>
    </row>
    <row r="83" spans="1:5" ht="15">
      <c r="A83" s="46"/>
      <c r="B83" s="46"/>
      <c r="C83" s="93"/>
      <c r="D83" s="93"/>
      <c r="E83" s="93"/>
    </row>
    <row r="84" spans="1:5" ht="15">
      <c r="A84" s="46"/>
      <c r="B84" s="46"/>
      <c r="C84" s="93"/>
      <c r="D84" s="93"/>
      <c r="E84" s="93"/>
    </row>
    <row r="85" spans="1:5" ht="15">
      <c r="A85" s="46"/>
      <c r="B85" s="46"/>
      <c r="C85" s="93"/>
      <c r="D85" s="93"/>
      <c r="E85" s="93"/>
    </row>
    <row r="86" spans="1:5" ht="15">
      <c r="A86" s="46"/>
      <c r="B86" s="46"/>
      <c r="C86" s="93"/>
      <c r="D86" s="93"/>
      <c r="E86" s="93"/>
    </row>
    <row r="87" spans="1:5" ht="15">
      <c r="A87" s="46"/>
      <c r="B87" s="46"/>
      <c r="C87" s="93"/>
      <c r="D87" s="93"/>
      <c r="E87" s="93"/>
    </row>
    <row r="88" spans="1:5" ht="15">
      <c r="A88" s="46"/>
      <c r="B88" s="46"/>
      <c r="C88" s="93"/>
      <c r="D88" s="93"/>
      <c r="E88" s="93"/>
    </row>
    <row r="89" spans="1:5" ht="15">
      <c r="A89" s="46"/>
      <c r="B89" s="46"/>
      <c r="C89" s="93"/>
      <c r="D89" s="93"/>
      <c r="E89" s="93"/>
    </row>
    <row r="90" spans="1:5" ht="15">
      <c r="A90" s="46"/>
      <c r="B90" s="46"/>
      <c r="C90" s="93"/>
      <c r="D90" s="93"/>
      <c r="E90" s="93"/>
    </row>
    <row r="91" spans="1:5" ht="15">
      <c r="A91" s="46"/>
      <c r="B91" s="46"/>
      <c r="C91" s="93"/>
      <c r="D91" s="93"/>
      <c r="E91" s="93"/>
    </row>
    <row r="92" spans="1:5" ht="15">
      <c r="A92" s="46"/>
      <c r="B92" s="46"/>
      <c r="C92" s="93"/>
      <c r="D92" s="93"/>
      <c r="E92" s="93"/>
    </row>
    <row r="93" spans="1:5" ht="15">
      <c r="A93" s="46"/>
      <c r="B93" s="46"/>
      <c r="C93" s="93"/>
      <c r="D93" s="93"/>
      <c r="E93" s="93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  <row r="116" spans="3:5" ht="15">
      <c r="C116" s="32"/>
      <c r="D116" s="32"/>
      <c r="E116" s="32"/>
    </row>
  </sheetData>
  <sheetProtection/>
  <mergeCells count="9">
    <mergeCell ref="C18:D18"/>
    <mergeCell ref="A8:E9"/>
    <mergeCell ref="C14:D14"/>
    <mergeCell ref="C15:D15"/>
    <mergeCell ref="C16:D16"/>
    <mergeCell ref="C17:D17"/>
    <mergeCell ref="C11:D11"/>
    <mergeCell ref="C13:D13"/>
    <mergeCell ref="C12:D12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6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8.625" style="15" bestFit="1" customWidth="1"/>
    <col min="2" max="2" width="24.25390625" style="15" bestFit="1" customWidth="1"/>
    <col min="3" max="3" width="60.75390625" style="14" customWidth="1"/>
    <col min="4" max="5" width="12.75390625" style="14" customWidth="1"/>
  </cols>
  <sheetData>
    <row r="1" spans="4:5" ht="15">
      <c r="D1" s="16"/>
      <c r="E1" s="16" t="s">
        <v>496</v>
      </c>
    </row>
    <row r="2" spans="4:5" ht="15">
      <c r="D2" s="16"/>
      <c r="E2" s="16" t="s">
        <v>182</v>
      </c>
    </row>
    <row r="3" spans="4:5" ht="15">
      <c r="D3" s="16"/>
      <c r="E3" s="16" t="s">
        <v>505</v>
      </c>
    </row>
    <row r="4" spans="4:5" ht="15">
      <c r="D4" s="16"/>
      <c r="E4" s="16" t="s">
        <v>26</v>
      </c>
    </row>
    <row r="5" spans="4:5" ht="15">
      <c r="D5" s="112"/>
      <c r="E5" s="112"/>
    </row>
    <row r="8" spans="1:5" ht="20.25" customHeight="1">
      <c r="A8" s="210" t="s">
        <v>33</v>
      </c>
      <c r="B8" s="210"/>
      <c r="C8" s="210"/>
      <c r="D8" s="210"/>
      <c r="E8" s="210"/>
    </row>
    <row r="9" spans="1:5" ht="12.75" customHeight="1">
      <c r="A9" s="114"/>
      <c r="B9" s="114"/>
      <c r="C9" s="114"/>
      <c r="D9" s="114"/>
      <c r="E9" s="114"/>
    </row>
    <row r="10" ht="15">
      <c r="E10" s="16" t="s">
        <v>172</v>
      </c>
    </row>
    <row r="11" spans="1:5" s="69" customFormat="1" ht="60" customHeight="1">
      <c r="A11" s="18" t="s">
        <v>427</v>
      </c>
      <c r="B11" s="18" t="s">
        <v>324</v>
      </c>
      <c r="C11" s="77" t="s">
        <v>511</v>
      </c>
      <c r="D11" s="18" t="s">
        <v>424</v>
      </c>
      <c r="E11" s="18" t="s">
        <v>360</v>
      </c>
    </row>
    <row r="12" spans="1:5" s="69" customFormat="1" ht="30" customHeight="1">
      <c r="A12" s="77">
        <v>680</v>
      </c>
      <c r="B12" s="18" t="s">
        <v>206</v>
      </c>
      <c r="C12" s="115" t="s">
        <v>207</v>
      </c>
      <c r="D12" s="68">
        <f>SUM(D13:D18)</f>
        <v>0</v>
      </c>
      <c r="E12" s="68">
        <f>SUM(E13:E18)</f>
        <v>0</v>
      </c>
    </row>
    <row r="13" spans="1:5" s="69" customFormat="1" ht="30" customHeight="1">
      <c r="A13" s="77">
        <v>680</v>
      </c>
      <c r="B13" s="18" t="s">
        <v>325</v>
      </c>
      <c r="C13" s="115" t="s">
        <v>518</v>
      </c>
      <c r="D13" s="68">
        <v>0</v>
      </c>
      <c r="E13" s="68">
        <v>0</v>
      </c>
    </row>
    <row r="14" spans="1:5" s="69" customFormat="1" ht="45" customHeight="1">
      <c r="A14" s="77">
        <v>680</v>
      </c>
      <c r="B14" s="18" t="s">
        <v>326</v>
      </c>
      <c r="C14" s="115" t="s">
        <v>28</v>
      </c>
      <c r="D14" s="68">
        <v>0</v>
      </c>
      <c r="E14" s="68">
        <v>0</v>
      </c>
    </row>
    <row r="15" spans="1:5" s="69" customFormat="1" ht="45" customHeight="1">
      <c r="A15" s="77">
        <v>680</v>
      </c>
      <c r="B15" s="18" t="s">
        <v>327</v>
      </c>
      <c r="C15" s="115" t="s">
        <v>29</v>
      </c>
      <c r="D15" s="68">
        <v>0</v>
      </c>
      <c r="E15" s="68">
        <v>0</v>
      </c>
    </row>
    <row r="16" spans="1:5" s="69" customFormat="1" ht="45" customHeight="1">
      <c r="A16" s="77">
        <v>680</v>
      </c>
      <c r="B16" s="18" t="s">
        <v>291</v>
      </c>
      <c r="C16" s="115" t="s">
        <v>30</v>
      </c>
      <c r="D16" s="68">
        <v>0</v>
      </c>
      <c r="E16" s="68">
        <v>0</v>
      </c>
    </row>
    <row r="17" spans="1:5" s="69" customFormat="1" ht="30.75" customHeight="1">
      <c r="A17" s="77">
        <v>680</v>
      </c>
      <c r="B17" s="18" t="s">
        <v>328</v>
      </c>
      <c r="C17" s="115" t="s">
        <v>31</v>
      </c>
      <c r="D17" s="68">
        <v>-15300</v>
      </c>
      <c r="E17" s="68">
        <v>-15500</v>
      </c>
    </row>
    <row r="18" spans="1:5" s="69" customFormat="1" ht="30" customHeight="1">
      <c r="A18" s="77">
        <v>680</v>
      </c>
      <c r="B18" s="18" t="s">
        <v>329</v>
      </c>
      <c r="C18" s="115" t="s">
        <v>32</v>
      </c>
      <c r="D18" s="68">
        <v>15300</v>
      </c>
      <c r="E18" s="68">
        <v>15500</v>
      </c>
    </row>
    <row r="19" spans="1:5" s="69" customFormat="1" ht="15">
      <c r="A19" s="96"/>
      <c r="B19" s="96"/>
      <c r="C19" s="96"/>
      <c r="D19" s="96"/>
      <c r="E19" s="96"/>
    </row>
    <row r="20" spans="1:5" ht="15">
      <c r="A20" s="46"/>
      <c r="B20" s="46"/>
      <c r="C20" s="92"/>
      <c r="D20" s="92"/>
      <c r="E20" s="92"/>
    </row>
    <row r="21" spans="1:5" ht="15">
      <c r="A21" s="46"/>
      <c r="B21" s="46"/>
      <c r="C21" s="92"/>
      <c r="D21" s="92"/>
      <c r="E21" s="92"/>
    </row>
    <row r="22" spans="1:5" ht="15">
      <c r="A22" s="46"/>
      <c r="B22" s="46"/>
      <c r="C22" s="93"/>
      <c r="D22" s="93"/>
      <c r="E22" s="93"/>
    </row>
    <row r="23" spans="1:5" ht="15">
      <c r="A23" s="46"/>
      <c r="B23" s="46"/>
      <c r="C23" s="93"/>
      <c r="D23" s="93"/>
      <c r="E23" s="93"/>
    </row>
    <row r="24" spans="1:5" ht="15">
      <c r="A24" s="46"/>
      <c r="B24" s="46"/>
      <c r="C24" s="93"/>
      <c r="D24" s="93"/>
      <c r="E24" s="93"/>
    </row>
    <row r="25" spans="1:5" ht="15">
      <c r="A25" s="46"/>
      <c r="B25" s="46"/>
      <c r="C25" s="93"/>
      <c r="D25" s="93"/>
      <c r="E25" s="93"/>
    </row>
    <row r="26" spans="1:5" ht="15">
      <c r="A26" s="46"/>
      <c r="B26" s="46"/>
      <c r="C26" s="93"/>
      <c r="D26" s="93"/>
      <c r="E26" s="93"/>
    </row>
    <row r="27" spans="1:5" ht="15">
      <c r="A27" s="46"/>
      <c r="B27" s="46"/>
      <c r="C27" s="93"/>
      <c r="D27" s="93"/>
      <c r="E27" s="93"/>
    </row>
    <row r="28" spans="1:5" ht="15">
      <c r="A28" s="46"/>
      <c r="B28" s="46"/>
      <c r="C28" s="93"/>
      <c r="D28" s="93"/>
      <c r="E28" s="93"/>
    </row>
    <row r="29" spans="1:5" ht="15">
      <c r="A29" s="46"/>
      <c r="B29" s="46"/>
      <c r="C29" s="93"/>
      <c r="D29" s="93"/>
      <c r="E29" s="93"/>
    </row>
    <row r="30" spans="1:5" ht="15">
      <c r="A30" s="46"/>
      <c r="B30" s="46"/>
      <c r="C30" s="93"/>
      <c r="D30" s="93"/>
      <c r="E30" s="93"/>
    </row>
    <row r="31" spans="1:5" ht="15">
      <c r="A31" s="46"/>
      <c r="B31" s="46"/>
      <c r="C31" s="93"/>
      <c r="D31" s="93"/>
      <c r="E31" s="93"/>
    </row>
    <row r="32" spans="1:5" ht="15">
      <c r="A32" s="46"/>
      <c r="B32" s="46"/>
      <c r="C32" s="93"/>
      <c r="D32" s="93"/>
      <c r="E32" s="93"/>
    </row>
    <row r="33" spans="1:5" ht="15">
      <c r="A33" s="46"/>
      <c r="B33" s="46"/>
      <c r="C33" s="93"/>
      <c r="D33" s="93"/>
      <c r="E33" s="93"/>
    </row>
    <row r="34" spans="1:5" ht="15">
      <c r="A34" s="46"/>
      <c r="B34" s="46"/>
      <c r="C34" s="93"/>
      <c r="D34" s="93"/>
      <c r="E34" s="93"/>
    </row>
    <row r="35" spans="1:5" ht="15">
      <c r="A35" s="46"/>
      <c r="B35" s="46"/>
      <c r="C35" s="93"/>
      <c r="D35" s="93"/>
      <c r="E35" s="93"/>
    </row>
    <row r="36" spans="1:5" ht="15">
      <c r="A36" s="46"/>
      <c r="B36" s="46"/>
      <c r="C36" s="93"/>
      <c r="D36" s="93"/>
      <c r="E36" s="93"/>
    </row>
    <row r="37" spans="1:5" ht="15">
      <c r="A37" s="46"/>
      <c r="B37" s="46"/>
      <c r="C37" s="93"/>
      <c r="D37" s="93"/>
      <c r="E37" s="93"/>
    </row>
    <row r="38" spans="1:5" ht="15">
      <c r="A38" s="46"/>
      <c r="B38" s="46"/>
      <c r="C38" s="93"/>
      <c r="D38" s="93"/>
      <c r="E38" s="93"/>
    </row>
    <row r="39" spans="1:5" ht="15">
      <c r="A39" s="46"/>
      <c r="B39" s="46"/>
      <c r="C39" s="93"/>
      <c r="D39" s="93"/>
      <c r="E39" s="93"/>
    </row>
    <row r="40" spans="1:5" ht="15">
      <c r="A40" s="46"/>
      <c r="B40" s="46"/>
      <c r="C40" s="93"/>
      <c r="D40" s="93"/>
      <c r="E40" s="93"/>
    </row>
    <row r="41" spans="1:5" ht="15">
      <c r="A41" s="46"/>
      <c r="B41" s="46"/>
      <c r="C41" s="93"/>
      <c r="D41" s="93"/>
      <c r="E41" s="93"/>
    </row>
    <row r="42" spans="1:5" ht="15">
      <c r="A42" s="46"/>
      <c r="B42" s="46"/>
      <c r="C42" s="93"/>
      <c r="D42" s="93"/>
      <c r="E42" s="93"/>
    </row>
    <row r="43" spans="1:5" ht="15">
      <c r="A43" s="46"/>
      <c r="B43" s="46"/>
      <c r="C43" s="93"/>
      <c r="D43" s="93"/>
      <c r="E43" s="93"/>
    </row>
    <row r="44" spans="1:5" ht="15">
      <c r="A44" s="46"/>
      <c r="B44" s="46"/>
      <c r="C44" s="93"/>
      <c r="D44" s="93"/>
      <c r="E44" s="93"/>
    </row>
    <row r="45" spans="1:5" ht="15">
      <c r="A45" s="46"/>
      <c r="B45" s="46"/>
      <c r="C45" s="93"/>
      <c r="D45" s="93"/>
      <c r="E45" s="93"/>
    </row>
    <row r="46" spans="1:5" ht="15">
      <c r="A46" s="46"/>
      <c r="B46" s="46"/>
      <c r="C46" s="93"/>
      <c r="D46" s="93"/>
      <c r="E46" s="93"/>
    </row>
    <row r="47" spans="1:5" ht="15">
      <c r="A47" s="46"/>
      <c r="B47" s="46"/>
      <c r="C47" s="93"/>
      <c r="D47" s="93"/>
      <c r="E47" s="93"/>
    </row>
    <row r="48" spans="1:5" ht="15">
      <c r="A48" s="46"/>
      <c r="B48" s="46"/>
      <c r="C48" s="93"/>
      <c r="D48" s="93"/>
      <c r="E48" s="93"/>
    </row>
    <row r="49" spans="1:5" ht="15">
      <c r="A49" s="46"/>
      <c r="B49" s="46"/>
      <c r="C49" s="93"/>
      <c r="D49" s="93"/>
      <c r="E49" s="93"/>
    </row>
    <row r="50" spans="1:5" ht="15">
      <c r="A50" s="46"/>
      <c r="B50" s="46"/>
      <c r="C50" s="93"/>
      <c r="D50" s="93"/>
      <c r="E50" s="93"/>
    </row>
    <row r="51" spans="1:5" ht="15">
      <c r="A51" s="46"/>
      <c r="B51" s="46"/>
      <c r="C51" s="93"/>
      <c r="D51" s="93"/>
      <c r="E51" s="93"/>
    </row>
    <row r="52" spans="1:5" ht="15">
      <c r="A52" s="46"/>
      <c r="B52" s="46"/>
      <c r="C52" s="93"/>
      <c r="D52" s="93"/>
      <c r="E52" s="93"/>
    </row>
    <row r="53" spans="1:5" ht="15">
      <c r="A53" s="46"/>
      <c r="B53" s="46"/>
      <c r="C53" s="93"/>
      <c r="D53" s="93"/>
      <c r="E53" s="93"/>
    </row>
    <row r="54" spans="1:5" ht="15">
      <c r="A54" s="46"/>
      <c r="B54" s="46"/>
      <c r="C54" s="93"/>
      <c r="D54" s="93"/>
      <c r="E54" s="93"/>
    </row>
    <row r="55" spans="1:5" ht="15">
      <c r="A55" s="46"/>
      <c r="B55" s="46"/>
      <c r="C55" s="93"/>
      <c r="D55" s="93"/>
      <c r="E55" s="93"/>
    </row>
    <row r="56" spans="1:5" ht="15">
      <c r="A56" s="46"/>
      <c r="B56" s="46"/>
      <c r="C56" s="93"/>
      <c r="D56" s="93"/>
      <c r="E56" s="93"/>
    </row>
    <row r="57" spans="1:5" ht="15">
      <c r="A57" s="46"/>
      <c r="B57" s="46"/>
      <c r="C57" s="93"/>
      <c r="D57" s="93"/>
      <c r="E57" s="93"/>
    </row>
    <row r="58" spans="1:5" ht="15">
      <c r="A58" s="46"/>
      <c r="B58" s="46"/>
      <c r="C58" s="93"/>
      <c r="D58" s="93"/>
      <c r="E58" s="93"/>
    </row>
    <row r="59" spans="1:5" ht="15">
      <c r="A59" s="46"/>
      <c r="B59" s="46"/>
      <c r="C59" s="93"/>
      <c r="D59" s="93"/>
      <c r="E59" s="93"/>
    </row>
    <row r="60" spans="1:5" ht="15">
      <c r="A60" s="46"/>
      <c r="B60" s="46"/>
      <c r="C60" s="93"/>
      <c r="D60" s="93"/>
      <c r="E60" s="93"/>
    </row>
    <row r="61" spans="1:5" ht="15">
      <c r="A61" s="46"/>
      <c r="B61" s="46"/>
      <c r="C61" s="93"/>
      <c r="D61" s="93"/>
      <c r="E61" s="93"/>
    </row>
    <row r="62" spans="1:5" ht="15">
      <c r="A62" s="46"/>
      <c r="B62" s="46"/>
      <c r="C62" s="93"/>
      <c r="D62" s="93"/>
      <c r="E62" s="93"/>
    </row>
    <row r="63" spans="1:5" ht="15">
      <c r="A63" s="46"/>
      <c r="B63" s="46"/>
      <c r="C63" s="93"/>
      <c r="D63" s="93"/>
      <c r="E63" s="93"/>
    </row>
    <row r="64" spans="1:5" ht="15">
      <c r="A64" s="46"/>
      <c r="B64" s="46"/>
      <c r="C64" s="93"/>
      <c r="D64" s="93"/>
      <c r="E64" s="93"/>
    </row>
    <row r="65" spans="1:5" ht="15">
      <c r="A65" s="46"/>
      <c r="B65" s="46"/>
      <c r="C65" s="93"/>
      <c r="D65" s="93"/>
      <c r="E65" s="93"/>
    </row>
    <row r="66" spans="1:5" ht="15">
      <c r="A66" s="46"/>
      <c r="B66" s="46"/>
      <c r="C66" s="93"/>
      <c r="D66" s="93"/>
      <c r="E66" s="93"/>
    </row>
    <row r="67" spans="1:5" ht="15">
      <c r="A67" s="46"/>
      <c r="B67" s="46"/>
      <c r="C67" s="93"/>
      <c r="D67" s="93"/>
      <c r="E67" s="93"/>
    </row>
    <row r="68" spans="1:5" ht="15">
      <c r="A68" s="46"/>
      <c r="B68" s="46"/>
      <c r="C68" s="93"/>
      <c r="D68" s="93"/>
      <c r="E68" s="93"/>
    </row>
    <row r="69" spans="1:5" ht="15">
      <c r="A69" s="46"/>
      <c r="B69" s="46"/>
      <c r="C69" s="93"/>
      <c r="D69" s="93"/>
      <c r="E69" s="93"/>
    </row>
    <row r="70" spans="1:5" ht="15">
      <c r="A70" s="46"/>
      <c r="B70" s="46"/>
      <c r="C70" s="93"/>
      <c r="D70" s="93"/>
      <c r="E70" s="93"/>
    </row>
    <row r="71" spans="1:5" ht="15">
      <c r="A71" s="46"/>
      <c r="B71" s="46"/>
      <c r="C71" s="93"/>
      <c r="D71" s="93"/>
      <c r="E71" s="93"/>
    </row>
    <row r="72" spans="1:5" ht="15">
      <c r="A72" s="46"/>
      <c r="B72" s="46"/>
      <c r="C72" s="93"/>
      <c r="D72" s="93"/>
      <c r="E72" s="93"/>
    </row>
    <row r="73" spans="1:5" ht="15">
      <c r="A73" s="46"/>
      <c r="B73" s="46"/>
      <c r="C73" s="93"/>
      <c r="D73" s="93"/>
      <c r="E73" s="93"/>
    </row>
    <row r="74" spans="1:5" ht="15">
      <c r="A74" s="46"/>
      <c r="B74" s="46"/>
      <c r="C74" s="93"/>
      <c r="D74" s="93"/>
      <c r="E74" s="93"/>
    </row>
    <row r="75" spans="1:5" ht="15">
      <c r="A75" s="46"/>
      <c r="B75" s="46"/>
      <c r="C75" s="93"/>
      <c r="D75" s="93"/>
      <c r="E75" s="93"/>
    </row>
    <row r="76" spans="1:5" ht="15">
      <c r="A76" s="46"/>
      <c r="B76" s="46"/>
      <c r="C76" s="93"/>
      <c r="D76" s="93"/>
      <c r="E76" s="93"/>
    </row>
    <row r="77" spans="1:5" ht="15">
      <c r="A77" s="46"/>
      <c r="B77" s="46"/>
      <c r="C77" s="93"/>
      <c r="D77" s="93"/>
      <c r="E77" s="93"/>
    </row>
    <row r="78" spans="1:5" ht="15">
      <c r="A78" s="46"/>
      <c r="B78" s="46"/>
      <c r="C78" s="93"/>
      <c r="D78" s="93"/>
      <c r="E78" s="93"/>
    </row>
    <row r="79" spans="1:5" ht="15">
      <c r="A79" s="46"/>
      <c r="B79" s="46"/>
      <c r="C79" s="93"/>
      <c r="D79" s="93"/>
      <c r="E79" s="93"/>
    </row>
    <row r="80" spans="1:5" ht="15">
      <c r="A80" s="46"/>
      <c r="B80" s="46"/>
      <c r="C80" s="93"/>
      <c r="D80" s="93"/>
      <c r="E80" s="93"/>
    </row>
    <row r="81" spans="1:5" ht="15">
      <c r="A81" s="46"/>
      <c r="B81" s="46"/>
      <c r="C81" s="93"/>
      <c r="D81" s="93"/>
      <c r="E81" s="93"/>
    </row>
    <row r="82" spans="1:5" ht="15">
      <c r="A82" s="46"/>
      <c r="B82" s="46"/>
      <c r="C82" s="93"/>
      <c r="D82" s="93"/>
      <c r="E82" s="93"/>
    </row>
    <row r="83" spans="1:5" ht="15">
      <c r="A83" s="46"/>
      <c r="B83" s="46"/>
      <c r="C83" s="93"/>
      <c r="D83" s="93"/>
      <c r="E83" s="93"/>
    </row>
    <row r="84" spans="1:5" ht="15">
      <c r="A84" s="46"/>
      <c r="B84" s="46"/>
      <c r="C84" s="93"/>
      <c r="D84" s="93"/>
      <c r="E84" s="93"/>
    </row>
    <row r="85" spans="1:5" ht="15">
      <c r="A85" s="46"/>
      <c r="B85" s="46"/>
      <c r="C85" s="93"/>
      <c r="D85" s="93"/>
      <c r="E85" s="93"/>
    </row>
    <row r="86" spans="1:5" ht="15">
      <c r="A86" s="46"/>
      <c r="B86" s="46"/>
      <c r="C86" s="93"/>
      <c r="D86" s="93"/>
      <c r="E86" s="93"/>
    </row>
    <row r="87" spans="1:5" ht="15">
      <c r="A87" s="46"/>
      <c r="B87" s="46"/>
      <c r="C87" s="93"/>
      <c r="D87" s="93"/>
      <c r="E87" s="93"/>
    </row>
    <row r="88" spans="1:5" ht="15">
      <c r="A88" s="46"/>
      <c r="B88" s="46"/>
      <c r="C88" s="93"/>
      <c r="D88" s="93"/>
      <c r="E88" s="93"/>
    </row>
    <row r="89" spans="1:5" ht="15">
      <c r="A89" s="46"/>
      <c r="B89" s="46"/>
      <c r="C89" s="93"/>
      <c r="D89" s="93"/>
      <c r="E89" s="93"/>
    </row>
    <row r="90" spans="1:5" ht="15">
      <c r="A90" s="46"/>
      <c r="B90" s="46"/>
      <c r="C90" s="93"/>
      <c r="D90" s="93"/>
      <c r="E90" s="93"/>
    </row>
    <row r="91" spans="1:5" ht="15">
      <c r="A91" s="46"/>
      <c r="B91" s="46"/>
      <c r="C91" s="93"/>
      <c r="D91" s="93"/>
      <c r="E91" s="93"/>
    </row>
    <row r="92" spans="1:5" ht="15">
      <c r="A92" s="46"/>
      <c r="B92" s="46"/>
      <c r="C92" s="93"/>
      <c r="D92" s="93"/>
      <c r="E92" s="93"/>
    </row>
    <row r="93" spans="1:5" ht="15">
      <c r="A93" s="46"/>
      <c r="B93" s="46"/>
      <c r="C93" s="93"/>
      <c r="D93" s="93"/>
      <c r="E93" s="93"/>
    </row>
    <row r="94" spans="3:5" ht="15">
      <c r="C94" s="32"/>
      <c r="D94" s="32"/>
      <c r="E94" s="32"/>
    </row>
    <row r="95" spans="3:5" ht="15">
      <c r="C95" s="32"/>
      <c r="D95" s="32"/>
      <c r="E95" s="32"/>
    </row>
    <row r="96" spans="3:5" ht="15">
      <c r="C96" s="32"/>
      <c r="D96" s="32"/>
      <c r="E96" s="32"/>
    </row>
    <row r="97" spans="3:5" ht="15">
      <c r="C97" s="32"/>
      <c r="D97" s="32"/>
      <c r="E97" s="32"/>
    </row>
    <row r="98" spans="3:5" ht="15">
      <c r="C98" s="32"/>
      <c r="D98" s="32"/>
      <c r="E98" s="32"/>
    </row>
    <row r="99" spans="3:5" ht="15">
      <c r="C99" s="32"/>
      <c r="D99" s="32"/>
      <c r="E99" s="32"/>
    </row>
    <row r="100" spans="3:5" ht="15">
      <c r="C100" s="32"/>
      <c r="D100" s="32"/>
      <c r="E100" s="32"/>
    </row>
    <row r="101" spans="3:5" ht="15">
      <c r="C101" s="32"/>
      <c r="D101" s="32"/>
      <c r="E101" s="32"/>
    </row>
    <row r="102" spans="3:5" ht="15">
      <c r="C102" s="32"/>
      <c r="D102" s="32"/>
      <c r="E102" s="32"/>
    </row>
    <row r="103" spans="3:5" ht="15">
      <c r="C103" s="32"/>
      <c r="D103" s="32"/>
      <c r="E103" s="32"/>
    </row>
    <row r="104" spans="3:5" ht="15">
      <c r="C104" s="32"/>
      <c r="D104" s="32"/>
      <c r="E104" s="32"/>
    </row>
    <row r="105" spans="3:5" ht="15">
      <c r="C105" s="32"/>
      <c r="D105" s="32"/>
      <c r="E105" s="32"/>
    </row>
    <row r="106" spans="3:5" ht="15">
      <c r="C106" s="32"/>
      <c r="D106" s="32"/>
      <c r="E106" s="32"/>
    </row>
    <row r="107" spans="3:5" ht="15">
      <c r="C107" s="32"/>
      <c r="D107" s="32"/>
      <c r="E107" s="32"/>
    </row>
    <row r="108" spans="3:5" ht="15">
      <c r="C108" s="32"/>
      <c r="D108" s="32"/>
      <c r="E108" s="32"/>
    </row>
    <row r="109" spans="3:5" ht="15">
      <c r="C109" s="32"/>
      <c r="D109" s="32"/>
      <c r="E109" s="32"/>
    </row>
    <row r="110" spans="3:5" ht="15">
      <c r="C110" s="32"/>
      <c r="D110" s="32"/>
      <c r="E110" s="32"/>
    </row>
    <row r="111" spans="3:5" ht="15">
      <c r="C111" s="32"/>
      <c r="D111" s="32"/>
      <c r="E111" s="32"/>
    </row>
    <row r="112" spans="3:5" ht="15">
      <c r="C112" s="32"/>
      <c r="D112" s="32"/>
      <c r="E112" s="32"/>
    </row>
    <row r="113" spans="3:5" ht="15">
      <c r="C113" s="32"/>
      <c r="D113" s="32"/>
      <c r="E113" s="32"/>
    </row>
    <row r="114" spans="3:5" ht="15">
      <c r="C114" s="32"/>
      <c r="D114" s="32"/>
      <c r="E114" s="32"/>
    </row>
    <row r="115" spans="3:5" ht="15">
      <c r="C115" s="32"/>
      <c r="D115" s="32"/>
      <c r="E115" s="32"/>
    </row>
    <row r="116" spans="3:5" ht="15">
      <c r="C116" s="32"/>
      <c r="D116" s="32"/>
      <c r="E116" s="32"/>
    </row>
  </sheetData>
  <sheetProtection/>
  <mergeCells count="1">
    <mergeCell ref="A8:E8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63.875" style="14" customWidth="1"/>
    <col min="2" max="2" width="26.75390625" style="14" customWidth="1"/>
    <col min="3" max="3" width="14.75390625" style="14" customWidth="1"/>
  </cols>
  <sheetData>
    <row r="1" spans="2:3" ht="15">
      <c r="B1" s="214" t="s">
        <v>376</v>
      </c>
      <c r="C1" s="214"/>
    </row>
    <row r="2" spans="2:3" ht="15">
      <c r="B2" s="214" t="s">
        <v>182</v>
      </c>
      <c r="C2" s="214"/>
    </row>
    <row r="3" spans="2:3" ht="15">
      <c r="B3" s="214" t="s">
        <v>505</v>
      </c>
      <c r="C3" s="214"/>
    </row>
    <row r="4" spans="2:3" ht="15">
      <c r="B4" s="214" t="s">
        <v>26</v>
      </c>
      <c r="C4" s="214"/>
    </row>
    <row r="5" spans="2:3" ht="15">
      <c r="B5" s="214"/>
      <c r="C5" s="214"/>
    </row>
    <row r="7" spans="1:3" ht="14.25">
      <c r="A7" s="215" t="s">
        <v>417</v>
      </c>
      <c r="B7" s="215"/>
      <c r="C7" s="215"/>
    </row>
    <row r="8" spans="1:3" ht="14.25">
      <c r="A8" s="215" t="s">
        <v>502</v>
      </c>
      <c r="B8" s="215"/>
      <c r="C8" s="215"/>
    </row>
    <row r="9" spans="1:3" ht="14.25">
      <c r="A9" s="215" t="s">
        <v>507</v>
      </c>
      <c r="B9" s="215"/>
      <c r="C9" s="215"/>
    </row>
    <row r="10" spans="1:3" ht="14.25">
      <c r="A10" s="215" t="s">
        <v>501</v>
      </c>
      <c r="B10" s="215"/>
      <c r="C10" s="215"/>
    </row>
    <row r="12" spans="1:3" ht="60">
      <c r="A12" s="18" t="s">
        <v>418</v>
      </c>
      <c r="B12" s="18" t="s">
        <v>419</v>
      </c>
      <c r="C12" s="18" t="s">
        <v>420</v>
      </c>
    </row>
    <row r="13" spans="1:3" ht="30">
      <c r="A13" s="17" t="s">
        <v>24</v>
      </c>
      <c r="B13" s="18" t="s">
        <v>421</v>
      </c>
      <c r="C13" s="116">
        <v>100</v>
      </c>
    </row>
    <row r="14" spans="1:3" ht="30">
      <c r="A14" s="17" t="s">
        <v>551</v>
      </c>
      <c r="B14" s="18" t="s">
        <v>422</v>
      </c>
      <c r="C14" s="116">
        <v>100</v>
      </c>
    </row>
    <row r="15" spans="1:3" ht="60">
      <c r="A15" s="17" t="s">
        <v>3</v>
      </c>
      <c r="B15" s="18" t="s">
        <v>152</v>
      </c>
      <c r="C15" s="116">
        <v>100</v>
      </c>
    </row>
    <row r="16" spans="1:3" ht="30">
      <c r="A16" s="17" t="s">
        <v>7</v>
      </c>
      <c r="B16" s="18" t="s">
        <v>423</v>
      </c>
      <c r="C16" s="116">
        <v>100</v>
      </c>
    </row>
    <row r="17" spans="1:3" ht="45" customHeight="1">
      <c r="A17" s="17" t="s">
        <v>25</v>
      </c>
      <c r="B17" s="18" t="s">
        <v>425</v>
      </c>
      <c r="C17" s="116">
        <v>100</v>
      </c>
    </row>
    <row r="18" spans="1:3" ht="15">
      <c r="A18" s="17" t="s">
        <v>8</v>
      </c>
      <c r="B18" s="18" t="s">
        <v>426</v>
      </c>
      <c r="C18" s="116">
        <v>100</v>
      </c>
    </row>
    <row r="19" spans="1:3" ht="15">
      <c r="A19" s="44"/>
      <c r="B19" s="44"/>
      <c r="C19" s="44"/>
    </row>
    <row r="20" spans="1:3" ht="15">
      <c r="A20" s="44"/>
      <c r="B20" s="44"/>
      <c r="C20" s="44"/>
    </row>
    <row r="21" spans="1:3" ht="15">
      <c r="A21" s="44"/>
      <c r="B21" s="44"/>
      <c r="C21" s="44"/>
    </row>
    <row r="22" spans="1:3" ht="15">
      <c r="A22" s="44"/>
      <c r="B22" s="44"/>
      <c r="C22" s="44"/>
    </row>
    <row r="23" spans="1:3" ht="15">
      <c r="A23" s="44"/>
      <c r="B23" s="44"/>
      <c r="C23" s="44"/>
    </row>
  </sheetData>
  <sheetProtection/>
  <mergeCells count="9">
    <mergeCell ref="B1:C1"/>
    <mergeCell ref="B2:C2"/>
    <mergeCell ref="B3:C3"/>
    <mergeCell ref="B4:C4"/>
    <mergeCell ref="A10:C10"/>
    <mergeCell ref="B5:C5"/>
    <mergeCell ref="A7:C7"/>
    <mergeCell ref="A8:C8"/>
    <mergeCell ref="A9:C9"/>
  </mergeCells>
  <printOptions/>
  <pageMargins left="0.7874015748031497" right="0.7874015748031497" top="0.984251968503937" bottom="0.984251968503937" header="0" footer="0"/>
  <pageSetup fitToHeight="0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4" width="26.75390625" style="0" customWidth="1"/>
  </cols>
  <sheetData>
    <row r="1" spans="1:4" ht="15">
      <c r="A1" s="14"/>
      <c r="B1" s="15"/>
      <c r="C1" s="30"/>
      <c r="D1" s="4" t="s">
        <v>389</v>
      </c>
    </row>
    <row r="2" spans="1:4" ht="15">
      <c r="A2" s="14"/>
      <c r="B2" s="15"/>
      <c r="C2" s="30"/>
      <c r="D2" s="4" t="s">
        <v>182</v>
      </c>
    </row>
    <row r="3" spans="1:4" ht="15">
      <c r="A3" s="14"/>
      <c r="B3" s="15"/>
      <c r="C3" s="30"/>
      <c r="D3" s="4" t="s">
        <v>505</v>
      </c>
    </row>
    <row r="4" spans="1:4" ht="15">
      <c r="A4" s="14"/>
      <c r="B4" s="15"/>
      <c r="C4" s="30"/>
      <c r="D4" s="16" t="s">
        <v>26</v>
      </c>
    </row>
    <row r="5" spans="1:4" ht="15">
      <c r="A5" s="14"/>
      <c r="B5" s="15"/>
      <c r="C5" s="30"/>
      <c r="D5" s="30"/>
    </row>
    <row r="6" spans="1:4" ht="15">
      <c r="A6" s="14"/>
      <c r="B6" s="15"/>
      <c r="C6" s="14"/>
      <c r="D6" s="14"/>
    </row>
    <row r="7" spans="1:4" ht="14.25">
      <c r="A7" s="215" t="s">
        <v>504</v>
      </c>
      <c r="B7" s="215"/>
      <c r="C7" s="215"/>
      <c r="D7" s="215"/>
    </row>
    <row r="8" spans="1:4" ht="14.25">
      <c r="A8" s="215" t="s">
        <v>362</v>
      </c>
      <c r="B8" s="215"/>
      <c r="C8" s="215"/>
      <c r="D8" s="215"/>
    </row>
    <row r="9" spans="1:4" ht="14.25">
      <c r="A9" s="215" t="s">
        <v>364</v>
      </c>
      <c r="B9" s="215"/>
      <c r="C9" s="215"/>
      <c r="D9" s="215"/>
    </row>
    <row r="10" spans="1:4" ht="15">
      <c r="A10" s="14"/>
      <c r="B10" s="15"/>
      <c r="C10" s="14"/>
      <c r="D10" s="16" t="s">
        <v>297</v>
      </c>
    </row>
    <row r="11" spans="1:4" ht="45">
      <c r="A11" s="216" t="s">
        <v>377</v>
      </c>
      <c r="B11" s="216"/>
      <c r="C11" s="18" t="s">
        <v>378</v>
      </c>
      <c r="D11" s="19" t="s">
        <v>428</v>
      </c>
    </row>
    <row r="12" spans="1:4" s="3" customFormat="1" ht="15">
      <c r="A12" s="18">
        <v>1</v>
      </c>
      <c r="B12" s="18">
        <v>2</v>
      </c>
      <c r="C12" s="20">
        <v>3</v>
      </c>
      <c r="D12" s="18">
        <v>4</v>
      </c>
    </row>
    <row r="13" spans="1:4" s="24" customFormat="1" ht="14.25">
      <c r="A13" s="22" t="s">
        <v>379</v>
      </c>
      <c r="B13" s="23" t="s">
        <v>380</v>
      </c>
      <c r="C13" s="23" t="s">
        <v>381</v>
      </c>
      <c r="D13" s="181">
        <f>D14+D20+D25+D28+D39+D42+D48</f>
        <v>13561.9</v>
      </c>
    </row>
    <row r="14" spans="1:4" s="24" customFormat="1" ht="14.25">
      <c r="A14" s="22" t="s">
        <v>379</v>
      </c>
      <c r="B14" s="23" t="s">
        <v>382</v>
      </c>
      <c r="C14" s="23" t="s">
        <v>383</v>
      </c>
      <c r="D14" s="181">
        <f>D15</f>
        <v>3267</v>
      </c>
    </row>
    <row r="15" spans="1:4" s="24" customFormat="1" ht="15">
      <c r="A15" s="25" t="s">
        <v>379</v>
      </c>
      <c r="B15" s="26" t="s">
        <v>384</v>
      </c>
      <c r="C15" s="26" t="s">
        <v>298</v>
      </c>
      <c r="D15" s="182">
        <f>D16+D17+D18</f>
        <v>3267</v>
      </c>
    </row>
    <row r="16" spans="1:4" s="24" customFormat="1" ht="75">
      <c r="A16" s="25" t="s">
        <v>379</v>
      </c>
      <c r="B16" s="26" t="s">
        <v>385</v>
      </c>
      <c r="C16" s="26" t="s">
        <v>519</v>
      </c>
      <c r="D16" s="182">
        <v>1030</v>
      </c>
    </row>
    <row r="17" spans="1:4" s="24" customFormat="1" ht="105">
      <c r="A17" s="25" t="s">
        <v>379</v>
      </c>
      <c r="B17" s="26" t="s">
        <v>386</v>
      </c>
      <c r="C17" s="26" t="s">
        <v>242</v>
      </c>
      <c r="D17" s="182">
        <v>1755</v>
      </c>
    </row>
    <row r="18" spans="1:4" s="24" customFormat="1" ht="45">
      <c r="A18" s="25" t="s">
        <v>379</v>
      </c>
      <c r="B18" s="26" t="s">
        <v>387</v>
      </c>
      <c r="C18" s="26" t="s">
        <v>243</v>
      </c>
      <c r="D18" s="182">
        <v>482</v>
      </c>
    </row>
    <row r="19" spans="1:4" s="27" customFormat="1" ht="42.75">
      <c r="A19" s="188" t="s">
        <v>379</v>
      </c>
      <c r="B19" s="139" t="s">
        <v>520</v>
      </c>
      <c r="C19" s="140" t="s">
        <v>521</v>
      </c>
      <c r="D19" s="183">
        <f>D20</f>
        <v>732.9</v>
      </c>
    </row>
    <row r="20" spans="1:4" s="141" customFormat="1" ht="28.5">
      <c r="A20" s="188" t="s">
        <v>379</v>
      </c>
      <c r="B20" s="139" t="s">
        <v>368</v>
      </c>
      <c r="C20" s="140" t="s">
        <v>522</v>
      </c>
      <c r="D20" s="183">
        <f>D21+D22+D23+D24</f>
        <v>732.9</v>
      </c>
    </row>
    <row r="21" spans="1:13" s="141" customFormat="1" ht="75" customHeight="1">
      <c r="A21" s="137" t="s">
        <v>379</v>
      </c>
      <c r="B21" s="142" t="s">
        <v>371</v>
      </c>
      <c r="C21" s="143" t="s">
        <v>523</v>
      </c>
      <c r="D21" s="184">
        <v>247</v>
      </c>
      <c r="I21" s="144"/>
      <c r="J21" s="145"/>
      <c r="K21" s="146"/>
      <c r="L21" s="144"/>
      <c r="M21" s="144"/>
    </row>
    <row r="22" spans="1:13" s="141" customFormat="1" ht="90" customHeight="1">
      <c r="A22" s="137" t="s">
        <v>379</v>
      </c>
      <c r="B22" s="147" t="s">
        <v>372</v>
      </c>
      <c r="C22" s="148" t="s">
        <v>367</v>
      </c>
      <c r="D22" s="184">
        <v>5.6</v>
      </c>
      <c r="I22" s="144"/>
      <c r="J22" s="145"/>
      <c r="K22" s="146"/>
      <c r="L22" s="144"/>
      <c r="M22" s="144"/>
    </row>
    <row r="23" spans="1:13" s="141" customFormat="1" ht="75" customHeight="1">
      <c r="A23" s="137" t="s">
        <v>379</v>
      </c>
      <c r="B23" s="147" t="s">
        <v>369</v>
      </c>
      <c r="C23" s="148" t="s">
        <v>365</v>
      </c>
      <c r="D23" s="184">
        <v>480.3</v>
      </c>
      <c r="I23" s="144"/>
      <c r="J23" s="144"/>
      <c r="K23" s="144"/>
      <c r="L23" s="144"/>
      <c r="M23" s="144"/>
    </row>
    <row r="24" spans="1:13" s="141" customFormat="1" ht="75" customHeight="1">
      <c r="A24" s="137" t="s">
        <v>379</v>
      </c>
      <c r="B24" s="147" t="s">
        <v>370</v>
      </c>
      <c r="C24" s="148" t="s">
        <v>366</v>
      </c>
      <c r="D24" s="184">
        <v>0</v>
      </c>
      <c r="I24" s="144"/>
      <c r="J24" s="144"/>
      <c r="K24" s="144"/>
      <c r="L24" s="144"/>
      <c r="M24" s="144"/>
    </row>
    <row r="25" spans="1:4" s="24" customFormat="1" ht="14.25">
      <c r="A25" s="22" t="s">
        <v>379</v>
      </c>
      <c r="B25" s="138" t="s">
        <v>173</v>
      </c>
      <c r="C25" s="23" t="s">
        <v>174</v>
      </c>
      <c r="D25" s="183">
        <f>D26</f>
        <v>55</v>
      </c>
    </row>
    <row r="26" spans="1:4" s="24" customFormat="1" ht="30">
      <c r="A26" s="25" t="s">
        <v>379</v>
      </c>
      <c r="B26" s="26" t="s">
        <v>175</v>
      </c>
      <c r="C26" s="26" t="s">
        <v>316</v>
      </c>
      <c r="D26" s="184">
        <f>D27</f>
        <v>55</v>
      </c>
    </row>
    <row r="27" spans="1:4" s="24" customFormat="1" ht="30">
      <c r="A27" s="25" t="s">
        <v>379</v>
      </c>
      <c r="B27" s="26" t="s">
        <v>176</v>
      </c>
      <c r="C27" s="26" t="s">
        <v>316</v>
      </c>
      <c r="D27" s="184">
        <v>55</v>
      </c>
    </row>
    <row r="28" spans="1:4" s="24" customFormat="1" ht="14.25">
      <c r="A28" s="22" t="s">
        <v>379</v>
      </c>
      <c r="B28" s="23" t="s">
        <v>177</v>
      </c>
      <c r="C28" s="23" t="s">
        <v>178</v>
      </c>
      <c r="D28" s="183">
        <f>D29+D34+D31</f>
        <v>8970</v>
      </c>
    </row>
    <row r="29" spans="1:4" s="24" customFormat="1" ht="15">
      <c r="A29" s="25" t="s">
        <v>379</v>
      </c>
      <c r="B29" s="26" t="s">
        <v>179</v>
      </c>
      <c r="C29" s="26" t="s">
        <v>524</v>
      </c>
      <c r="D29" s="184">
        <f>D30</f>
        <v>1070</v>
      </c>
    </row>
    <row r="30" spans="1:4" s="24" customFormat="1" ht="45">
      <c r="A30" s="25" t="s">
        <v>379</v>
      </c>
      <c r="B30" s="26" t="s">
        <v>180</v>
      </c>
      <c r="C30" s="26" t="s">
        <v>525</v>
      </c>
      <c r="D30" s="184">
        <v>1070</v>
      </c>
    </row>
    <row r="31" spans="1:4" s="24" customFormat="1" ht="15">
      <c r="A31" s="25" t="s">
        <v>379</v>
      </c>
      <c r="B31" s="26" t="s">
        <v>181</v>
      </c>
      <c r="C31" s="26" t="s">
        <v>314</v>
      </c>
      <c r="D31" s="184">
        <f>D33+D32</f>
        <v>465</v>
      </c>
    </row>
    <row r="32" spans="1:4" s="24" customFormat="1" ht="15">
      <c r="A32" s="25" t="s">
        <v>379</v>
      </c>
      <c r="B32" s="26" t="s">
        <v>429</v>
      </c>
      <c r="C32" s="26" t="s">
        <v>430</v>
      </c>
      <c r="D32" s="184">
        <v>35</v>
      </c>
    </row>
    <row r="33" spans="1:4" s="24" customFormat="1" ht="15">
      <c r="A33" s="25" t="s">
        <v>379</v>
      </c>
      <c r="B33" s="26" t="s">
        <v>183</v>
      </c>
      <c r="C33" s="26" t="s">
        <v>315</v>
      </c>
      <c r="D33" s="184">
        <v>430</v>
      </c>
    </row>
    <row r="34" spans="1:4" s="24" customFormat="1" ht="15">
      <c r="A34" s="25" t="s">
        <v>379</v>
      </c>
      <c r="B34" s="26" t="s">
        <v>184</v>
      </c>
      <c r="C34" s="26" t="s">
        <v>299</v>
      </c>
      <c r="D34" s="184">
        <f>D35+D37</f>
        <v>7435</v>
      </c>
    </row>
    <row r="35" spans="1:4" s="24" customFormat="1" ht="15">
      <c r="A35" s="25" t="s">
        <v>379</v>
      </c>
      <c r="B35" s="26" t="s">
        <v>526</v>
      </c>
      <c r="C35" s="26" t="s">
        <v>527</v>
      </c>
      <c r="D35" s="184">
        <f>D36</f>
        <v>4610</v>
      </c>
    </row>
    <row r="36" spans="1:4" s="24" customFormat="1" ht="30">
      <c r="A36" s="25" t="s">
        <v>379</v>
      </c>
      <c r="B36" s="26" t="s">
        <v>528</v>
      </c>
      <c r="C36" s="26" t="s">
        <v>529</v>
      </c>
      <c r="D36" s="184">
        <v>4610</v>
      </c>
    </row>
    <row r="37" spans="1:4" s="24" customFormat="1" ht="15">
      <c r="A37" s="25" t="s">
        <v>379</v>
      </c>
      <c r="B37" s="26" t="s">
        <v>530</v>
      </c>
      <c r="C37" s="26" t="s">
        <v>531</v>
      </c>
      <c r="D37" s="184">
        <f>D38</f>
        <v>2825</v>
      </c>
    </row>
    <row r="38" spans="1:4" s="24" customFormat="1" ht="30">
      <c r="A38" s="25" t="s">
        <v>379</v>
      </c>
      <c r="B38" s="26" t="s">
        <v>532</v>
      </c>
      <c r="C38" s="26" t="s">
        <v>533</v>
      </c>
      <c r="D38" s="182">
        <v>2825</v>
      </c>
    </row>
    <row r="39" spans="1:4" s="24" customFormat="1" ht="15">
      <c r="A39" s="25" t="s">
        <v>379</v>
      </c>
      <c r="B39" s="23" t="s">
        <v>185</v>
      </c>
      <c r="C39" s="23" t="s">
        <v>208</v>
      </c>
      <c r="D39" s="181">
        <f>D40</f>
        <v>10</v>
      </c>
    </row>
    <row r="40" spans="1:4" s="24" customFormat="1" ht="45">
      <c r="A40" s="25" t="s">
        <v>379</v>
      </c>
      <c r="B40" s="26" t="s">
        <v>186</v>
      </c>
      <c r="C40" s="26" t="s">
        <v>244</v>
      </c>
      <c r="D40" s="182">
        <f>D41</f>
        <v>10</v>
      </c>
    </row>
    <row r="41" spans="1:4" s="24" customFormat="1" ht="75">
      <c r="A41" s="25" t="s">
        <v>379</v>
      </c>
      <c r="B41" s="26" t="s">
        <v>187</v>
      </c>
      <c r="C41" s="26" t="s">
        <v>245</v>
      </c>
      <c r="D41" s="182">
        <v>10</v>
      </c>
    </row>
    <row r="42" spans="1:4" s="24" customFormat="1" ht="42.75">
      <c r="A42" s="22" t="s">
        <v>379</v>
      </c>
      <c r="B42" s="23" t="s">
        <v>188</v>
      </c>
      <c r="C42" s="23" t="s">
        <v>189</v>
      </c>
      <c r="D42" s="181">
        <f>D43</f>
        <v>330</v>
      </c>
    </row>
    <row r="43" spans="1:4" s="24" customFormat="1" ht="90">
      <c r="A43" s="25" t="s">
        <v>379</v>
      </c>
      <c r="B43" s="26" t="s">
        <v>190</v>
      </c>
      <c r="C43" s="26" t="s">
        <v>191</v>
      </c>
      <c r="D43" s="182">
        <f>D44+D46</f>
        <v>330</v>
      </c>
    </row>
    <row r="44" spans="1:4" s="24" customFormat="1" ht="60" customHeight="1">
      <c r="A44" s="25" t="s">
        <v>379</v>
      </c>
      <c r="B44" s="26" t="s">
        <v>192</v>
      </c>
      <c r="C44" s="26" t="s">
        <v>193</v>
      </c>
      <c r="D44" s="182">
        <f>D45</f>
        <v>330</v>
      </c>
    </row>
    <row r="45" spans="1:4" s="24" customFormat="1" ht="75">
      <c r="A45" s="25" t="s">
        <v>379</v>
      </c>
      <c r="B45" s="26" t="s">
        <v>194</v>
      </c>
      <c r="C45" s="26" t="s">
        <v>534</v>
      </c>
      <c r="D45" s="182">
        <v>330</v>
      </c>
    </row>
    <row r="46" spans="1:4" s="24" customFormat="1" ht="90">
      <c r="A46" s="25" t="s">
        <v>379</v>
      </c>
      <c r="B46" s="26" t="s">
        <v>195</v>
      </c>
      <c r="C46" s="26" t="s">
        <v>246</v>
      </c>
      <c r="D46" s="182">
        <f>D47</f>
        <v>0</v>
      </c>
    </row>
    <row r="47" spans="1:4" s="24" customFormat="1" ht="75">
      <c r="A47" s="25" t="s">
        <v>379</v>
      </c>
      <c r="B47" s="26" t="s">
        <v>196</v>
      </c>
      <c r="C47" s="26" t="s">
        <v>535</v>
      </c>
      <c r="D47" s="182">
        <v>0</v>
      </c>
    </row>
    <row r="48" spans="1:4" s="24" customFormat="1" ht="28.5">
      <c r="A48" s="22" t="s">
        <v>379</v>
      </c>
      <c r="B48" s="23" t="s">
        <v>198</v>
      </c>
      <c r="C48" s="23" t="s">
        <v>199</v>
      </c>
      <c r="D48" s="181">
        <f>D49</f>
        <v>197</v>
      </c>
    </row>
    <row r="49" spans="1:4" s="24" customFormat="1" ht="30">
      <c r="A49" s="25" t="s">
        <v>379</v>
      </c>
      <c r="B49" s="26" t="s">
        <v>200</v>
      </c>
      <c r="C49" s="26" t="s">
        <v>536</v>
      </c>
      <c r="D49" s="182">
        <f>D50</f>
        <v>197</v>
      </c>
    </row>
    <row r="50" spans="1:4" s="24" customFormat="1" ht="30">
      <c r="A50" s="25" t="s">
        <v>379</v>
      </c>
      <c r="B50" s="26" t="s">
        <v>201</v>
      </c>
      <c r="C50" s="26" t="s">
        <v>202</v>
      </c>
      <c r="D50" s="182">
        <f>D51</f>
        <v>197</v>
      </c>
    </row>
    <row r="51" spans="1:4" s="24" customFormat="1" ht="45">
      <c r="A51" s="25" t="s">
        <v>379</v>
      </c>
      <c r="B51" s="26" t="s">
        <v>203</v>
      </c>
      <c r="C51" s="26" t="s">
        <v>537</v>
      </c>
      <c r="D51" s="182">
        <f>202.8-5.8</f>
        <v>197</v>
      </c>
    </row>
    <row r="52" spans="1:4" s="24" customFormat="1" ht="14.25">
      <c r="A52" s="22" t="s">
        <v>379</v>
      </c>
      <c r="B52" s="23" t="s">
        <v>204</v>
      </c>
      <c r="C52" s="23" t="s">
        <v>300</v>
      </c>
      <c r="D52" s="181">
        <f>D53</f>
        <v>1498.1</v>
      </c>
    </row>
    <row r="53" spans="1:4" s="27" customFormat="1" ht="42.75">
      <c r="A53" s="22" t="s">
        <v>379</v>
      </c>
      <c r="B53" s="23" t="s">
        <v>205</v>
      </c>
      <c r="C53" s="23" t="s">
        <v>538</v>
      </c>
      <c r="D53" s="181">
        <f>D54+D61+D67+D58</f>
        <v>1498.1</v>
      </c>
    </row>
    <row r="54" spans="1:4" s="24" customFormat="1" ht="30">
      <c r="A54" s="25" t="s">
        <v>379</v>
      </c>
      <c r="B54" s="26" t="s">
        <v>209</v>
      </c>
      <c r="C54" s="26" t="s">
        <v>210</v>
      </c>
      <c r="D54" s="182">
        <f>D55</f>
        <v>537</v>
      </c>
    </row>
    <row r="55" spans="1:4" s="24" customFormat="1" ht="15">
      <c r="A55" s="25" t="s">
        <v>379</v>
      </c>
      <c r="B55" s="26" t="s">
        <v>211</v>
      </c>
      <c r="C55" s="26" t="s">
        <v>212</v>
      </c>
      <c r="D55" s="182">
        <f>D56+D57</f>
        <v>537</v>
      </c>
    </row>
    <row r="56" spans="1:4" s="27" customFormat="1" ht="30">
      <c r="A56" s="25" t="s">
        <v>379</v>
      </c>
      <c r="B56" s="26" t="s">
        <v>319</v>
      </c>
      <c r="C56" s="26" t="s">
        <v>539</v>
      </c>
      <c r="D56" s="182">
        <v>537</v>
      </c>
    </row>
    <row r="57" spans="1:4" s="27" customFormat="1" ht="30">
      <c r="A57" s="25" t="s">
        <v>379</v>
      </c>
      <c r="B57" s="26" t="s">
        <v>319</v>
      </c>
      <c r="C57" s="26" t="s">
        <v>540</v>
      </c>
      <c r="D57" s="182">
        <v>0</v>
      </c>
    </row>
    <row r="58" spans="1:4" s="24" customFormat="1" ht="30">
      <c r="A58" s="25" t="s">
        <v>379</v>
      </c>
      <c r="B58" s="26" t="s">
        <v>213</v>
      </c>
      <c r="C58" s="26" t="s">
        <v>247</v>
      </c>
      <c r="D58" s="182">
        <f>D59</f>
        <v>565.5</v>
      </c>
    </row>
    <row r="59" spans="1:4" s="24" customFormat="1" ht="15" customHeight="1">
      <c r="A59" s="25" t="s">
        <v>379</v>
      </c>
      <c r="B59" s="26" t="s">
        <v>214</v>
      </c>
      <c r="C59" s="26" t="s">
        <v>215</v>
      </c>
      <c r="D59" s="182">
        <f>D60</f>
        <v>565.5</v>
      </c>
    </row>
    <row r="60" spans="1:4" s="24" customFormat="1" ht="15">
      <c r="A60" s="25" t="s">
        <v>379</v>
      </c>
      <c r="B60" s="26" t="s">
        <v>320</v>
      </c>
      <c r="C60" s="26" t="s">
        <v>541</v>
      </c>
      <c r="D60" s="182">
        <v>565.5</v>
      </c>
    </row>
    <row r="61" spans="1:4" s="24" customFormat="1" ht="30" customHeight="1">
      <c r="A61" s="25" t="s">
        <v>379</v>
      </c>
      <c r="B61" s="26" t="s">
        <v>216</v>
      </c>
      <c r="C61" s="26" t="s">
        <v>217</v>
      </c>
      <c r="D61" s="182">
        <f>D64+D62</f>
        <v>173.4</v>
      </c>
    </row>
    <row r="62" spans="1:4" s="24" customFormat="1" ht="30" customHeight="1">
      <c r="A62" s="25" t="s">
        <v>379</v>
      </c>
      <c r="B62" s="26" t="s">
        <v>218</v>
      </c>
      <c r="C62" s="26" t="s">
        <v>248</v>
      </c>
      <c r="D62" s="182">
        <f>D63</f>
        <v>171.6</v>
      </c>
    </row>
    <row r="63" spans="1:4" s="24" customFormat="1" ht="45" customHeight="1">
      <c r="A63" s="25" t="s">
        <v>379</v>
      </c>
      <c r="B63" s="26" t="s">
        <v>219</v>
      </c>
      <c r="C63" s="26" t="s">
        <v>542</v>
      </c>
      <c r="D63" s="182">
        <v>171.6</v>
      </c>
    </row>
    <row r="64" spans="1:4" s="24" customFormat="1" ht="30" customHeight="1">
      <c r="A64" s="25" t="s">
        <v>379</v>
      </c>
      <c r="B64" s="26" t="s">
        <v>220</v>
      </c>
      <c r="C64" s="26" t="s">
        <v>221</v>
      </c>
      <c r="D64" s="182">
        <f>D65+D66</f>
        <v>1.8</v>
      </c>
    </row>
    <row r="65" spans="1:4" s="24" customFormat="1" ht="45" customHeight="1">
      <c r="A65" s="25" t="s">
        <v>379</v>
      </c>
      <c r="B65" s="26" t="s">
        <v>321</v>
      </c>
      <c r="C65" s="26" t="s">
        <v>543</v>
      </c>
      <c r="D65" s="182">
        <v>1.8</v>
      </c>
    </row>
    <row r="66" spans="1:4" s="24" customFormat="1" ht="45" customHeight="1">
      <c r="A66" s="25" t="s">
        <v>379</v>
      </c>
      <c r="B66" s="26" t="s">
        <v>321</v>
      </c>
      <c r="C66" s="26" t="s">
        <v>544</v>
      </c>
      <c r="D66" s="182">
        <v>0</v>
      </c>
    </row>
    <row r="67" spans="1:4" s="24" customFormat="1" ht="15">
      <c r="A67" s="25" t="s">
        <v>379</v>
      </c>
      <c r="B67" s="26" t="s">
        <v>222</v>
      </c>
      <c r="C67" s="26" t="s">
        <v>312</v>
      </c>
      <c r="D67" s="182">
        <f>D68+D70</f>
        <v>222.2</v>
      </c>
    </row>
    <row r="68" spans="1:4" s="24" customFormat="1" ht="45">
      <c r="A68" s="25" t="s">
        <v>379</v>
      </c>
      <c r="B68" s="26" t="s">
        <v>129</v>
      </c>
      <c r="C68" s="26" t="s">
        <v>130</v>
      </c>
      <c r="D68" s="182">
        <f>D69</f>
        <v>222.2</v>
      </c>
    </row>
    <row r="69" spans="1:4" s="24" customFormat="1" ht="60">
      <c r="A69" s="25" t="s">
        <v>379</v>
      </c>
      <c r="B69" s="26" t="s">
        <v>131</v>
      </c>
      <c r="C69" s="26" t="s">
        <v>132</v>
      </c>
      <c r="D69" s="182">
        <v>222.2</v>
      </c>
    </row>
    <row r="70" spans="1:4" s="24" customFormat="1" ht="15" customHeight="1">
      <c r="A70" s="25" t="s">
        <v>379</v>
      </c>
      <c r="B70" s="26" t="s">
        <v>223</v>
      </c>
      <c r="C70" s="26" t="s">
        <v>224</v>
      </c>
      <c r="D70" s="182">
        <f>D71</f>
        <v>0</v>
      </c>
    </row>
    <row r="71" spans="1:4" s="24" customFormat="1" ht="30">
      <c r="A71" s="25" t="s">
        <v>379</v>
      </c>
      <c r="B71" s="26" t="s">
        <v>322</v>
      </c>
      <c r="C71" s="26" t="s">
        <v>323</v>
      </c>
      <c r="D71" s="182">
        <v>0</v>
      </c>
    </row>
    <row r="72" spans="1:4" s="24" customFormat="1" ht="15">
      <c r="A72" s="217"/>
      <c r="B72" s="217"/>
      <c r="C72" s="23" t="s">
        <v>225</v>
      </c>
      <c r="D72" s="181">
        <f>D13+D52</f>
        <v>15060</v>
      </c>
    </row>
    <row r="73" spans="1:4" s="24" customFormat="1" ht="15">
      <c r="A73" s="28"/>
      <c r="B73" s="28"/>
      <c r="C73" s="28"/>
      <c r="D73" s="28"/>
    </row>
    <row r="74" spans="1:4" s="24" customFormat="1" ht="15">
      <c r="A74" s="28"/>
      <c r="B74" s="28"/>
      <c r="C74" s="28"/>
      <c r="D74" s="28"/>
    </row>
    <row r="75" spans="1:4" s="24" customFormat="1" ht="15">
      <c r="A75" s="28"/>
      <c r="B75" s="28"/>
      <c r="C75" s="28"/>
      <c r="D75" s="28"/>
    </row>
    <row r="76" spans="1:4" s="24" customFormat="1" ht="15">
      <c r="A76" s="28"/>
      <c r="B76" s="28"/>
      <c r="C76" s="28"/>
      <c r="D76" s="28"/>
    </row>
    <row r="77" spans="1:4" s="24" customFormat="1" ht="15">
      <c r="A77" s="28"/>
      <c r="B77" s="28"/>
      <c r="C77" s="28"/>
      <c r="D77" s="28"/>
    </row>
    <row r="78" spans="1:4" s="24" customFormat="1" ht="15">
      <c r="A78" s="28"/>
      <c r="B78" s="28"/>
      <c r="C78" s="28"/>
      <c r="D78" s="28"/>
    </row>
    <row r="79" spans="1:4" s="24" customFormat="1" ht="15">
      <c r="A79" s="28"/>
      <c r="B79" s="28"/>
      <c r="C79" s="28"/>
      <c r="D79" s="28"/>
    </row>
    <row r="80" spans="1:4" s="24" customFormat="1" ht="15">
      <c r="A80" s="28"/>
      <c r="B80" s="28"/>
      <c r="C80" s="28"/>
      <c r="D80" s="28"/>
    </row>
    <row r="81" spans="1:4" s="24" customFormat="1" ht="15">
      <c r="A81" s="28"/>
      <c r="B81" s="28"/>
      <c r="C81" s="28"/>
      <c r="D81" s="28"/>
    </row>
    <row r="82" spans="1:4" s="24" customFormat="1" ht="15">
      <c r="A82" s="28"/>
      <c r="B82" s="28"/>
      <c r="C82" s="28"/>
      <c r="D82" s="28"/>
    </row>
    <row r="83" spans="1:4" s="24" customFormat="1" ht="15">
      <c r="A83" s="28"/>
      <c r="B83" s="28"/>
      <c r="C83" s="28"/>
      <c r="D83" s="28"/>
    </row>
    <row r="84" spans="1:4" s="24" customFormat="1" ht="15">
      <c r="A84" s="28"/>
      <c r="B84" s="28"/>
      <c r="C84" s="28"/>
      <c r="D84" s="28"/>
    </row>
    <row r="85" spans="1:4" s="24" customFormat="1" ht="15">
      <c r="A85" s="28"/>
      <c r="B85" s="28"/>
      <c r="C85" s="28"/>
      <c r="D85" s="28"/>
    </row>
    <row r="86" spans="1:4" s="24" customFormat="1" ht="15">
      <c r="A86" s="28"/>
      <c r="B86" s="28"/>
      <c r="C86" s="28"/>
      <c r="D86" s="28"/>
    </row>
    <row r="87" spans="1:4" s="24" customFormat="1" ht="15">
      <c r="A87" s="28"/>
      <c r="B87" s="28"/>
      <c r="C87" s="28"/>
      <c r="D87" s="28"/>
    </row>
    <row r="88" spans="1:4" s="24" customFormat="1" ht="15">
      <c r="A88" s="28"/>
      <c r="B88" s="28"/>
      <c r="C88" s="28"/>
      <c r="D88" s="28"/>
    </row>
    <row r="89" spans="1:4" s="24" customFormat="1" ht="15">
      <c r="A89" s="28"/>
      <c r="B89" s="28"/>
      <c r="C89" s="28"/>
      <c r="D89" s="28"/>
    </row>
    <row r="90" spans="1:4" s="24" customFormat="1" ht="15">
      <c r="A90" s="28"/>
      <c r="B90" s="28"/>
      <c r="C90" s="28"/>
      <c r="D90" s="28"/>
    </row>
    <row r="91" spans="1:4" s="24" customFormat="1" ht="15">
      <c r="A91" s="28"/>
      <c r="B91" s="28"/>
      <c r="C91" s="28"/>
      <c r="D91" s="28"/>
    </row>
    <row r="92" spans="1:4" s="24" customFormat="1" ht="15">
      <c r="A92" s="28"/>
      <c r="B92" s="28"/>
      <c r="C92" s="28"/>
      <c r="D92" s="28"/>
    </row>
    <row r="93" spans="1:4" s="24" customFormat="1" ht="15">
      <c r="A93" s="28"/>
      <c r="B93" s="28"/>
      <c r="C93" s="28"/>
      <c r="D93" s="28"/>
    </row>
    <row r="94" spans="1:4" s="24" customFormat="1" ht="15">
      <c r="A94" s="28"/>
      <c r="B94" s="28"/>
      <c r="C94" s="28"/>
      <c r="D94" s="28"/>
    </row>
    <row r="95" spans="1:4" s="24" customFormat="1" ht="15">
      <c r="A95" s="28"/>
      <c r="B95" s="28"/>
      <c r="C95" s="28"/>
      <c r="D95" s="28"/>
    </row>
    <row r="96" spans="1:4" s="24" customFormat="1" ht="15">
      <c r="A96" s="28"/>
      <c r="B96" s="28"/>
      <c r="C96" s="28"/>
      <c r="D96" s="28"/>
    </row>
    <row r="97" spans="1:4" s="24" customFormat="1" ht="15">
      <c r="A97" s="28"/>
      <c r="B97" s="28"/>
      <c r="C97" s="28"/>
      <c r="D97" s="28"/>
    </row>
    <row r="98" spans="1:4" s="24" customFormat="1" ht="15">
      <c r="A98" s="28"/>
      <c r="B98" s="28"/>
      <c r="C98" s="28"/>
      <c r="D98" s="28"/>
    </row>
    <row r="99" spans="1:4" s="24" customFormat="1" ht="15">
      <c r="A99" s="28"/>
      <c r="B99" s="28"/>
      <c r="C99" s="28"/>
      <c r="D99" s="28"/>
    </row>
    <row r="100" spans="1:4" s="24" customFormat="1" ht="15">
      <c r="A100" s="28"/>
      <c r="B100" s="28"/>
      <c r="C100" s="28"/>
      <c r="D100" s="28"/>
    </row>
    <row r="101" spans="1:4" s="24" customFormat="1" ht="15">
      <c r="A101" s="28"/>
      <c r="B101" s="28"/>
      <c r="C101" s="28"/>
      <c r="D101" s="28"/>
    </row>
    <row r="102" spans="1:4" s="24" customFormat="1" ht="15">
      <c r="A102" s="28"/>
      <c r="B102" s="28"/>
      <c r="C102" s="28"/>
      <c r="D102" s="28"/>
    </row>
    <row r="103" spans="1:4" s="24" customFormat="1" ht="15">
      <c r="A103" s="28"/>
      <c r="B103" s="28"/>
      <c r="C103" s="28"/>
      <c r="D103" s="28"/>
    </row>
    <row r="104" spans="1:4" s="24" customFormat="1" ht="15">
      <c r="A104" s="28"/>
      <c r="B104" s="28"/>
      <c r="C104" s="28"/>
      <c r="D104" s="28"/>
    </row>
    <row r="105" spans="1:4" s="24" customFormat="1" ht="15">
      <c r="A105" s="28"/>
      <c r="B105" s="28"/>
      <c r="C105" s="28"/>
      <c r="D105" s="28"/>
    </row>
    <row r="106" spans="1:4" s="24" customFormat="1" ht="15">
      <c r="A106" s="28"/>
      <c r="B106" s="28"/>
      <c r="C106" s="28"/>
      <c r="D106" s="28"/>
    </row>
    <row r="107" spans="1:4" s="24" customFormat="1" ht="15">
      <c r="A107" s="28"/>
      <c r="B107" s="28"/>
      <c r="C107" s="28"/>
      <c r="D107" s="28"/>
    </row>
    <row r="108" spans="1:4" s="24" customFormat="1" ht="15">
      <c r="A108" s="28"/>
      <c r="B108" s="28"/>
      <c r="C108" s="28"/>
      <c r="D108" s="28"/>
    </row>
    <row r="109" spans="1:4" s="24" customFormat="1" ht="15">
      <c r="A109" s="28"/>
      <c r="B109" s="28"/>
      <c r="C109" s="28"/>
      <c r="D109" s="28"/>
    </row>
    <row r="110" spans="1:4" s="24" customFormat="1" ht="15">
      <c r="A110" s="28"/>
      <c r="B110" s="28"/>
      <c r="C110" s="28"/>
      <c r="D110" s="28"/>
    </row>
    <row r="111" spans="1:4" s="24" customFormat="1" ht="15">
      <c r="A111" s="28"/>
      <c r="B111" s="28"/>
      <c r="C111" s="28"/>
      <c r="D111" s="28"/>
    </row>
    <row r="112" spans="1:4" s="24" customFormat="1" ht="12.75">
      <c r="A112" s="29"/>
      <c r="B112" s="29"/>
      <c r="C112" s="29"/>
      <c r="D112" s="29"/>
    </row>
    <row r="113" spans="1:4" s="24" customFormat="1" ht="12.75">
      <c r="A113" s="29"/>
      <c r="B113" s="29"/>
      <c r="C113" s="29"/>
      <c r="D113" s="29"/>
    </row>
    <row r="114" spans="1:4" s="24" customFormat="1" ht="12.75">
      <c r="A114" s="29"/>
      <c r="B114" s="29"/>
      <c r="C114" s="29"/>
      <c r="D114" s="29"/>
    </row>
    <row r="115" spans="1:4" s="24" customFormat="1" ht="12.75">
      <c r="A115" s="29"/>
      <c r="B115" s="29"/>
      <c r="C115" s="29"/>
      <c r="D115" s="29"/>
    </row>
    <row r="116" spans="1:4" s="24" customFormat="1" ht="12.75">
      <c r="A116" s="29"/>
      <c r="B116" s="29"/>
      <c r="C116" s="29"/>
      <c r="D116" s="29"/>
    </row>
    <row r="117" spans="1:4" s="24" customFormat="1" ht="12.75">
      <c r="A117" s="29"/>
      <c r="B117" s="29"/>
      <c r="C117" s="29"/>
      <c r="D117" s="29"/>
    </row>
    <row r="118" spans="1:4" s="24" customFormat="1" ht="12.75">
      <c r="A118" s="29"/>
      <c r="B118" s="29"/>
      <c r="C118" s="29"/>
      <c r="D118" s="29"/>
    </row>
    <row r="119" spans="1:4" s="24" customFormat="1" ht="12.75">
      <c r="A119" s="29"/>
      <c r="B119" s="29"/>
      <c r="C119" s="29"/>
      <c r="D119" s="29"/>
    </row>
    <row r="120" spans="1:4" s="24" customFormat="1" ht="12.75">
      <c r="A120" s="29"/>
      <c r="B120" s="29"/>
      <c r="C120" s="29"/>
      <c r="D120" s="29"/>
    </row>
    <row r="121" spans="1:4" s="24" customFormat="1" ht="12.75">
      <c r="A121" s="29"/>
      <c r="B121" s="29"/>
      <c r="C121" s="29"/>
      <c r="D121" s="29"/>
    </row>
    <row r="122" spans="1:4" s="24" customFormat="1" ht="12.75">
      <c r="A122" s="29"/>
      <c r="B122" s="29"/>
      <c r="C122" s="29"/>
      <c r="D122" s="29"/>
    </row>
    <row r="123" spans="1:4" s="24" customFormat="1" ht="12.75">
      <c r="A123" s="29"/>
      <c r="B123" s="29"/>
      <c r="C123" s="29"/>
      <c r="D123" s="29"/>
    </row>
    <row r="124" spans="1:4" s="24" customFormat="1" ht="12.75">
      <c r="A124" s="29"/>
      <c r="B124" s="29"/>
      <c r="C124" s="29"/>
      <c r="D124" s="29"/>
    </row>
    <row r="125" spans="1:4" s="24" customFormat="1" ht="12.75">
      <c r="A125" s="29"/>
      <c r="B125" s="29"/>
      <c r="C125" s="29"/>
      <c r="D125" s="29"/>
    </row>
    <row r="126" spans="1:4" s="24" customFormat="1" ht="12.75">
      <c r="A126" s="29"/>
      <c r="B126" s="29"/>
      <c r="C126" s="29"/>
      <c r="D126" s="29"/>
    </row>
    <row r="127" spans="1:4" s="24" customFormat="1" ht="12.75">
      <c r="A127" s="29"/>
      <c r="B127" s="29"/>
      <c r="C127" s="29"/>
      <c r="D127" s="29"/>
    </row>
    <row r="128" spans="1:4" s="24" customFormat="1" ht="12.75">
      <c r="A128" s="29"/>
      <c r="B128" s="29"/>
      <c r="C128" s="29"/>
      <c r="D128" s="29"/>
    </row>
    <row r="129" spans="1:4" s="24" customFormat="1" ht="12.75">
      <c r="A129" s="29"/>
      <c r="B129" s="29"/>
      <c r="C129" s="29"/>
      <c r="D129" s="29"/>
    </row>
    <row r="130" spans="1:4" s="24" customFormat="1" ht="12.75">
      <c r="A130" s="29"/>
      <c r="B130" s="29"/>
      <c r="C130" s="29"/>
      <c r="D130" s="29"/>
    </row>
    <row r="131" s="24" customFormat="1" ht="12.75"/>
    <row r="132" s="24" customFormat="1" ht="12.75"/>
    <row r="133" s="24" customFormat="1" ht="12.75"/>
    <row r="134" s="24" customFormat="1" ht="12.75"/>
    <row r="135" s="24" customFormat="1" ht="12.75"/>
    <row r="136" s="24" customFormat="1" ht="12.75"/>
    <row r="137" s="24" customFormat="1" ht="12.75"/>
    <row r="138" s="24" customFormat="1" ht="12.75"/>
    <row r="139" s="24" customFormat="1" ht="12.75"/>
    <row r="140" s="24" customFormat="1" ht="12.75"/>
    <row r="141" s="24" customFormat="1" ht="12.75"/>
    <row r="142" s="24" customFormat="1" ht="12.75"/>
    <row r="143" s="24" customFormat="1" ht="12.75"/>
    <row r="144" s="24" customFormat="1" ht="12.75"/>
    <row r="145" s="24" customFormat="1" ht="12.75"/>
    <row r="146" s="24" customFormat="1" ht="12.75"/>
    <row r="147" s="24" customFormat="1" ht="12.75"/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</sheetData>
  <sheetProtection/>
  <mergeCells count="5">
    <mergeCell ref="A11:B11"/>
    <mergeCell ref="A72:B72"/>
    <mergeCell ref="A7:D7"/>
    <mergeCell ref="A8:D8"/>
    <mergeCell ref="A9:D9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2"/>
  <sheetViews>
    <sheetView zoomScalePageLayoutView="0" workbookViewId="0" topLeftCell="A1">
      <selection activeCell="E4" sqref="E4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8.75390625" style="0" customWidth="1"/>
    <col min="4" max="5" width="11.75390625" style="0" customWidth="1"/>
  </cols>
  <sheetData>
    <row r="1" spans="1:5" ht="15">
      <c r="A1" s="14"/>
      <c r="B1" s="15"/>
      <c r="C1" s="30"/>
      <c r="D1" s="30"/>
      <c r="E1" s="16" t="s">
        <v>407</v>
      </c>
    </row>
    <row r="2" spans="1:5" ht="15">
      <c r="A2" s="14"/>
      <c r="B2" s="15"/>
      <c r="C2" s="30"/>
      <c r="D2" s="30"/>
      <c r="E2" s="16" t="s">
        <v>182</v>
      </c>
    </row>
    <row r="3" spans="1:5" ht="15">
      <c r="A3" s="14"/>
      <c r="B3" s="15"/>
      <c r="C3" s="30"/>
      <c r="D3" s="30"/>
      <c r="E3" s="16" t="s">
        <v>505</v>
      </c>
    </row>
    <row r="4" spans="1:5" ht="15">
      <c r="A4" s="14"/>
      <c r="B4" s="15"/>
      <c r="C4" s="30"/>
      <c r="D4" s="30"/>
      <c r="E4" s="16" t="s">
        <v>26</v>
      </c>
    </row>
    <row r="5" spans="1:4" ht="15">
      <c r="A5" s="14"/>
      <c r="B5" s="15"/>
      <c r="C5" s="214"/>
      <c r="D5" s="214"/>
    </row>
    <row r="6" spans="1:5" ht="15">
      <c r="A6" s="14"/>
      <c r="B6" s="15"/>
      <c r="C6" s="14"/>
      <c r="D6" s="14"/>
      <c r="E6" s="14"/>
    </row>
    <row r="7" spans="1:5" ht="14.25">
      <c r="A7" s="215" t="s">
        <v>506</v>
      </c>
      <c r="B7" s="215"/>
      <c r="C7" s="215"/>
      <c r="D7" s="215"/>
      <c r="E7" s="215"/>
    </row>
    <row r="8" spans="1:5" ht="14.25">
      <c r="A8" s="215" t="s">
        <v>362</v>
      </c>
      <c r="B8" s="215"/>
      <c r="C8" s="215"/>
      <c r="D8" s="215"/>
      <c r="E8" s="215"/>
    </row>
    <row r="9" spans="1:5" ht="14.25">
      <c r="A9" s="215" t="s">
        <v>345</v>
      </c>
      <c r="B9" s="215"/>
      <c r="C9" s="215"/>
      <c r="D9" s="215"/>
      <c r="E9" s="215"/>
    </row>
    <row r="10" spans="1:5" ht="15">
      <c r="A10" s="14"/>
      <c r="B10" s="15"/>
      <c r="C10" s="14"/>
      <c r="D10" s="16"/>
      <c r="E10" s="16" t="s">
        <v>297</v>
      </c>
    </row>
    <row r="11" spans="1:5" ht="45">
      <c r="A11" s="216" t="s">
        <v>377</v>
      </c>
      <c r="B11" s="216"/>
      <c r="C11" s="18" t="s">
        <v>378</v>
      </c>
      <c r="D11" s="19">
        <v>2016</v>
      </c>
      <c r="E11" s="19">
        <v>2017</v>
      </c>
    </row>
    <row r="12" spans="1:5" ht="15">
      <c r="A12" s="18">
        <v>1</v>
      </c>
      <c r="B12" s="18">
        <v>2</v>
      </c>
      <c r="C12" s="20">
        <v>3</v>
      </c>
      <c r="D12" s="18">
        <v>4</v>
      </c>
      <c r="E12" s="18">
        <v>5</v>
      </c>
    </row>
    <row r="13" spans="1:5" ht="14.25">
      <c r="A13" s="22" t="s">
        <v>379</v>
      </c>
      <c r="B13" s="23" t="s">
        <v>380</v>
      </c>
      <c r="C13" s="23" t="s">
        <v>381</v>
      </c>
      <c r="D13" s="181">
        <f>D14+D20+D25+D28+D39+D42+D48</f>
        <v>13776.6</v>
      </c>
      <c r="E13" s="181">
        <f>E14+E20+E25+E28+E39+E42+E48</f>
        <v>13654.3</v>
      </c>
    </row>
    <row r="14" spans="1:5" ht="14.25">
      <c r="A14" s="22" t="s">
        <v>379</v>
      </c>
      <c r="B14" s="23" t="s">
        <v>382</v>
      </c>
      <c r="C14" s="23" t="s">
        <v>383</v>
      </c>
      <c r="D14" s="181">
        <f>D15</f>
        <v>3278.5</v>
      </c>
      <c r="E14" s="181">
        <f>E15</f>
        <v>3290</v>
      </c>
    </row>
    <row r="15" spans="1:5" ht="15">
      <c r="A15" s="25" t="s">
        <v>379</v>
      </c>
      <c r="B15" s="26" t="s">
        <v>384</v>
      </c>
      <c r="C15" s="26" t="s">
        <v>298</v>
      </c>
      <c r="D15" s="182">
        <f>D16+D17+D18</f>
        <v>3278.5</v>
      </c>
      <c r="E15" s="182">
        <f>E16+E17+E18</f>
        <v>3290</v>
      </c>
    </row>
    <row r="16" spans="1:5" ht="75">
      <c r="A16" s="25" t="s">
        <v>379</v>
      </c>
      <c r="B16" s="26" t="s">
        <v>385</v>
      </c>
      <c r="C16" s="26" t="s">
        <v>519</v>
      </c>
      <c r="D16" s="182">
        <v>1040</v>
      </c>
      <c r="E16" s="182">
        <v>1050</v>
      </c>
    </row>
    <row r="17" spans="1:9" ht="105">
      <c r="A17" s="25" t="s">
        <v>379</v>
      </c>
      <c r="B17" s="26" t="s">
        <v>386</v>
      </c>
      <c r="C17" s="26" t="s">
        <v>242</v>
      </c>
      <c r="D17" s="182">
        <v>1756</v>
      </c>
      <c r="E17" s="182">
        <v>1757</v>
      </c>
      <c r="I17" s="31"/>
    </row>
    <row r="18" spans="1:5" ht="45">
      <c r="A18" s="25" t="s">
        <v>379</v>
      </c>
      <c r="B18" s="26" t="s">
        <v>387</v>
      </c>
      <c r="C18" s="26" t="s">
        <v>243</v>
      </c>
      <c r="D18" s="182">
        <v>482.5</v>
      </c>
      <c r="E18" s="182">
        <v>483</v>
      </c>
    </row>
    <row r="19" spans="1:5" s="2" customFormat="1" ht="42.75">
      <c r="A19" s="188" t="s">
        <v>379</v>
      </c>
      <c r="B19" s="139" t="s">
        <v>520</v>
      </c>
      <c r="C19" s="140" t="s">
        <v>521</v>
      </c>
      <c r="D19" s="183">
        <f>D20</f>
        <v>964.0999999999999</v>
      </c>
      <c r="E19" s="183">
        <f>E20</f>
        <v>796.9</v>
      </c>
    </row>
    <row r="20" spans="1:5" ht="28.5">
      <c r="A20" s="188" t="s">
        <v>379</v>
      </c>
      <c r="B20" s="139" t="s">
        <v>368</v>
      </c>
      <c r="C20" s="140" t="s">
        <v>522</v>
      </c>
      <c r="D20" s="183">
        <f>D21+D22+D23+D24</f>
        <v>964.0999999999999</v>
      </c>
      <c r="E20" s="183">
        <f>E21+E22+E23+E24</f>
        <v>796.9</v>
      </c>
    </row>
    <row r="21" spans="1:5" ht="75">
      <c r="A21" s="137" t="s">
        <v>379</v>
      </c>
      <c r="B21" s="142" t="s">
        <v>371</v>
      </c>
      <c r="C21" s="143" t="s">
        <v>523</v>
      </c>
      <c r="D21" s="184">
        <v>299.5</v>
      </c>
      <c r="E21" s="184">
        <v>283.9</v>
      </c>
    </row>
    <row r="22" spans="1:5" ht="90">
      <c r="A22" s="137" t="s">
        <v>379</v>
      </c>
      <c r="B22" s="147" t="s">
        <v>372</v>
      </c>
      <c r="C22" s="148" t="s">
        <v>367</v>
      </c>
      <c r="D22" s="184">
        <v>5.3</v>
      </c>
      <c r="E22" s="184">
        <v>4.7</v>
      </c>
    </row>
    <row r="23" spans="1:5" ht="75">
      <c r="A23" s="137" t="s">
        <v>379</v>
      </c>
      <c r="B23" s="147" t="s">
        <v>369</v>
      </c>
      <c r="C23" s="148" t="s">
        <v>365</v>
      </c>
      <c r="D23" s="184">
        <v>659.3</v>
      </c>
      <c r="E23" s="184">
        <v>508.3</v>
      </c>
    </row>
    <row r="24" spans="1:5" ht="75">
      <c r="A24" s="137" t="s">
        <v>379</v>
      </c>
      <c r="B24" s="147" t="s">
        <v>370</v>
      </c>
      <c r="C24" s="148" t="s">
        <v>366</v>
      </c>
      <c r="D24" s="184">
        <v>0</v>
      </c>
      <c r="E24" s="184">
        <v>0</v>
      </c>
    </row>
    <row r="25" spans="1:5" ht="14.25">
      <c r="A25" s="22" t="s">
        <v>379</v>
      </c>
      <c r="B25" s="138" t="s">
        <v>173</v>
      </c>
      <c r="C25" s="23" t="s">
        <v>174</v>
      </c>
      <c r="D25" s="183">
        <f>D26</f>
        <v>55</v>
      </c>
      <c r="E25" s="183">
        <f>E26</f>
        <v>55</v>
      </c>
    </row>
    <row r="26" spans="1:5" ht="30">
      <c r="A26" s="25" t="s">
        <v>379</v>
      </c>
      <c r="B26" s="26" t="s">
        <v>175</v>
      </c>
      <c r="C26" s="26" t="s">
        <v>316</v>
      </c>
      <c r="D26" s="184">
        <f>D27</f>
        <v>55</v>
      </c>
      <c r="E26" s="184">
        <f>E27</f>
        <v>55</v>
      </c>
    </row>
    <row r="27" spans="1:5" ht="30">
      <c r="A27" s="25" t="s">
        <v>379</v>
      </c>
      <c r="B27" s="26" t="s">
        <v>176</v>
      </c>
      <c r="C27" s="26" t="s">
        <v>316</v>
      </c>
      <c r="D27" s="184">
        <v>55</v>
      </c>
      <c r="E27" s="184">
        <v>55</v>
      </c>
    </row>
    <row r="28" spans="1:5" ht="14.25">
      <c r="A28" s="22" t="s">
        <v>379</v>
      </c>
      <c r="B28" s="23" t="s">
        <v>177</v>
      </c>
      <c r="C28" s="23" t="s">
        <v>178</v>
      </c>
      <c r="D28" s="183">
        <f>D29+D34+D31</f>
        <v>8970</v>
      </c>
      <c r="E28" s="183">
        <f>E29+E34+E31</f>
        <v>8970</v>
      </c>
    </row>
    <row r="29" spans="1:5" ht="15">
      <c r="A29" s="25" t="s">
        <v>379</v>
      </c>
      <c r="B29" s="26" t="s">
        <v>179</v>
      </c>
      <c r="C29" s="26" t="s">
        <v>524</v>
      </c>
      <c r="D29" s="184">
        <f>D30</f>
        <v>1070</v>
      </c>
      <c r="E29" s="184">
        <f>E30</f>
        <v>1070</v>
      </c>
    </row>
    <row r="30" spans="1:5" ht="45">
      <c r="A30" s="25" t="s">
        <v>379</v>
      </c>
      <c r="B30" s="26" t="s">
        <v>180</v>
      </c>
      <c r="C30" s="26" t="s">
        <v>525</v>
      </c>
      <c r="D30" s="184">
        <v>1070</v>
      </c>
      <c r="E30" s="184">
        <v>1070</v>
      </c>
    </row>
    <row r="31" spans="1:5" ht="15">
      <c r="A31" s="25" t="s">
        <v>379</v>
      </c>
      <c r="B31" s="26" t="s">
        <v>181</v>
      </c>
      <c r="C31" s="26" t="s">
        <v>314</v>
      </c>
      <c r="D31" s="184">
        <f>D33+D32</f>
        <v>465</v>
      </c>
      <c r="E31" s="184">
        <f>E33+E32</f>
        <v>465</v>
      </c>
    </row>
    <row r="32" spans="1:5" ht="15">
      <c r="A32" s="25" t="s">
        <v>379</v>
      </c>
      <c r="B32" s="26" t="s">
        <v>429</v>
      </c>
      <c r="C32" s="26" t="s">
        <v>430</v>
      </c>
      <c r="D32" s="184">
        <v>35</v>
      </c>
      <c r="E32" s="184">
        <v>35</v>
      </c>
    </row>
    <row r="33" spans="1:5" ht="15">
      <c r="A33" s="25" t="s">
        <v>379</v>
      </c>
      <c r="B33" s="26" t="s">
        <v>183</v>
      </c>
      <c r="C33" s="26" t="s">
        <v>315</v>
      </c>
      <c r="D33" s="184">
        <v>430</v>
      </c>
      <c r="E33" s="184">
        <v>430</v>
      </c>
    </row>
    <row r="34" spans="1:5" ht="15">
      <c r="A34" s="25" t="s">
        <v>379</v>
      </c>
      <c r="B34" s="26" t="s">
        <v>184</v>
      </c>
      <c r="C34" s="26" t="s">
        <v>299</v>
      </c>
      <c r="D34" s="184">
        <f>D35+D37</f>
        <v>7435</v>
      </c>
      <c r="E34" s="184">
        <f>E35+E37</f>
        <v>7435</v>
      </c>
    </row>
    <row r="35" spans="1:5" ht="15">
      <c r="A35" s="25" t="s">
        <v>379</v>
      </c>
      <c r="B35" s="26" t="s">
        <v>526</v>
      </c>
      <c r="C35" s="26" t="s">
        <v>527</v>
      </c>
      <c r="D35" s="184">
        <f>D36</f>
        <v>4610</v>
      </c>
      <c r="E35" s="184">
        <f>E36</f>
        <v>4610</v>
      </c>
    </row>
    <row r="36" spans="1:5" ht="30">
      <c r="A36" s="25" t="s">
        <v>379</v>
      </c>
      <c r="B36" s="26" t="s">
        <v>528</v>
      </c>
      <c r="C36" s="26" t="s">
        <v>529</v>
      </c>
      <c r="D36" s="184">
        <v>4610</v>
      </c>
      <c r="E36" s="184">
        <v>4610</v>
      </c>
    </row>
    <row r="37" spans="1:5" ht="15">
      <c r="A37" s="25" t="s">
        <v>379</v>
      </c>
      <c r="B37" s="26" t="s">
        <v>530</v>
      </c>
      <c r="C37" s="26" t="s">
        <v>531</v>
      </c>
      <c r="D37" s="184">
        <f>D38</f>
        <v>2825</v>
      </c>
      <c r="E37" s="184">
        <f>E38</f>
        <v>2825</v>
      </c>
    </row>
    <row r="38" spans="1:5" ht="30">
      <c r="A38" s="25" t="s">
        <v>379</v>
      </c>
      <c r="B38" s="26" t="s">
        <v>532</v>
      </c>
      <c r="C38" s="26" t="s">
        <v>533</v>
      </c>
      <c r="D38" s="182">
        <v>2825</v>
      </c>
      <c r="E38" s="182">
        <v>2825</v>
      </c>
    </row>
    <row r="39" spans="1:5" ht="15">
      <c r="A39" s="25" t="s">
        <v>379</v>
      </c>
      <c r="B39" s="23" t="s">
        <v>185</v>
      </c>
      <c r="C39" s="23" t="s">
        <v>208</v>
      </c>
      <c r="D39" s="181">
        <f>D40</f>
        <v>10</v>
      </c>
      <c r="E39" s="181">
        <f>E40</f>
        <v>10</v>
      </c>
    </row>
    <row r="40" spans="1:5" ht="45">
      <c r="A40" s="25" t="s">
        <v>379</v>
      </c>
      <c r="B40" s="26" t="s">
        <v>186</v>
      </c>
      <c r="C40" s="26" t="s">
        <v>244</v>
      </c>
      <c r="D40" s="182">
        <f>D41</f>
        <v>10</v>
      </c>
      <c r="E40" s="182">
        <f>E41</f>
        <v>10</v>
      </c>
    </row>
    <row r="41" spans="1:5" ht="75">
      <c r="A41" s="25" t="s">
        <v>379</v>
      </c>
      <c r="B41" s="26" t="s">
        <v>187</v>
      </c>
      <c r="C41" s="26" t="s">
        <v>245</v>
      </c>
      <c r="D41" s="182">
        <v>10</v>
      </c>
      <c r="E41" s="182">
        <v>10</v>
      </c>
    </row>
    <row r="42" spans="1:5" ht="42.75">
      <c r="A42" s="22" t="s">
        <v>379</v>
      </c>
      <c r="B42" s="23" t="s">
        <v>188</v>
      </c>
      <c r="C42" s="23" t="s">
        <v>189</v>
      </c>
      <c r="D42" s="181">
        <f>D43</f>
        <v>330</v>
      </c>
      <c r="E42" s="181">
        <f>E43</f>
        <v>330</v>
      </c>
    </row>
    <row r="43" spans="1:5" ht="90">
      <c r="A43" s="25" t="s">
        <v>379</v>
      </c>
      <c r="B43" s="26" t="s">
        <v>190</v>
      </c>
      <c r="C43" s="26" t="s">
        <v>191</v>
      </c>
      <c r="D43" s="182">
        <f>D44+D46</f>
        <v>330</v>
      </c>
      <c r="E43" s="182">
        <f>E44+E46</f>
        <v>330</v>
      </c>
    </row>
    <row r="44" spans="1:5" ht="60" customHeight="1">
      <c r="A44" s="25" t="s">
        <v>379</v>
      </c>
      <c r="B44" s="26" t="s">
        <v>192</v>
      </c>
      <c r="C44" s="26" t="s">
        <v>193</v>
      </c>
      <c r="D44" s="182">
        <f>D45</f>
        <v>330</v>
      </c>
      <c r="E44" s="182">
        <f>E45</f>
        <v>330</v>
      </c>
    </row>
    <row r="45" spans="1:5" ht="75">
      <c r="A45" s="25" t="s">
        <v>379</v>
      </c>
      <c r="B45" s="26" t="s">
        <v>194</v>
      </c>
      <c r="C45" s="26" t="s">
        <v>534</v>
      </c>
      <c r="D45" s="182">
        <v>330</v>
      </c>
      <c r="E45" s="182">
        <v>330</v>
      </c>
    </row>
    <row r="46" spans="1:5" ht="90">
      <c r="A46" s="25" t="s">
        <v>379</v>
      </c>
      <c r="B46" s="26" t="s">
        <v>195</v>
      </c>
      <c r="C46" s="26" t="s">
        <v>246</v>
      </c>
      <c r="D46" s="182">
        <f>D47</f>
        <v>0</v>
      </c>
      <c r="E46" s="182">
        <f>E47</f>
        <v>0</v>
      </c>
    </row>
    <row r="47" spans="1:5" ht="75">
      <c r="A47" s="25" t="s">
        <v>379</v>
      </c>
      <c r="B47" s="26" t="s">
        <v>196</v>
      </c>
      <c r="C47" s="26" t="s">
        <v>535</v>
      </c>
      <c r="D47" s="182">
        <v>0</v>
      </c>
      <c r="E47" s="182">
        <v>0</v>
      </c>
    </row>
    <row r="48" spans="1:5" ht="28.5">
      <c r="A48" s="22" t="s">
        <v>379</v>
      </c>
      <c r="B48" s="23" t="s">
        <v>198</v>
      </c>
      <c r="C48" s="23" t="s">
        <v>199</v>
      </c>
      <c r="D48" s="181">
        <f aca="true" t="shared" si="0" ref="D48:E50">D49</f>
        <v>169</v>
      </c>
      <c r="E48" s="181">
        <f t="shared" si="0"/>
        <v>202.4</v>
      </c>
    </row>
    <row r="49" spans="1:5" ht="30">
      <c r="A49" s="25" t="s">
        <v>379</v>
      </c>
      <c r="B49" s="26" t="s">
        <v>200</v>
      </c>
      <c r="C49" s="26" t="s">
        <v>536</v>
      </c>
      <c r="D49" s="182">
        <f t="shared" si="0"/>
        <v>169</v>
      </c>
      <c r="E49" s="182">
        <f t="shared" si="0"/>
        <v>202.4</v>
      </c>
    </row>
    <row r="50" spans="1:5" ht="30">
      <c r="A50" s="25" t="s">
        <v>379</v>
      </c>
      <c r="B50" s="26" t="s">
        <v>201</v>
      </c>
      <c r="C50" s="26" t="s">
        <v>202</v>
      </c>
      <c r="D50" s="182">
        <f t="shared" si="0"/>
        <v>169</v>
      </c>
      <c r="E50" s="182">
        <f t="shared" si="0"/>
        <v>202.4</v>
      </c>
    </row>
    <row r="51" spans="1:5" ht="45">
      <c r="A51" s="25" t="s">
        <v>379</v>
      </c>
      <c r="B51" s="26" t="s">
        <v>203</v>
      </c>
      <c r="C51" s="26" t="s">
        <v>537</v>
      </c>
      <c r="D51" s="182">
        <v>169</v>
      </c>
      <c r="E51" s="182">
        <v>202.4</v>
      </c>
    </row>
    <row r="52" spans="1:5" ht="14.25">
      <c r="A52" s="22" t="s">
        <v>379</v>
      </c>
      <c r="B52" s="23" t="s">
        <v>204</v>
      </c>
      <c r="C52" s="23" t="s">
        <v>300</v>
      </c>
      <c r="D52" s="181">
        <f>D53</f>
        <v>1523.4</v>
      </c>
      <c r="E52" s="181">
        <f>E53</f>
        <v>1845.7</v>
      </c>
    </row>
    <row r="53" spans="1:5" s="2" customFormat="1" ht="42.75">
      <c r="A53" s="22" t="s">
        <v>379</v>
      </c>
      <c r="B53" s="23" t="s">
        <v>205</v>
      </c>
      <c r="C53" s="23" t="s">
        <v>538</v>
      </c>
      <c r="D53" s="181">
        <f>D54+D61+D67+D58</f>
        <v>1523.4</v>
      </c>
      <c r="E53" s="181">
        <f>E54+E61+E67+E58</f>
        <v>1845.7</v>
      </c>
    </row>
    <row r="54" spans="1:5" ht="30">
      <c r="A54" s="25" t="s">
        <v>379</v>
      </c>
      <c r="B54" s="26" t="s">
        <v>209</v>
      </c>
      <c r="C54" s="26" t="s">
        <v>210</v>
      </c>
      <c r="D54" s="182">
        <f>D55</f>
        <v>566.6</v>
      </c>
      <c r="E54" s="182">
        <f>E55</f>
        <v>673.7</v>
      </c>
    </row>
    <row r="55" spans="1:5" ht="15">
      <c r="A55" s="25" t="s">
        <v>379</v>
      </c>
      <c r="B55" s="26" t="s">
        <v>211</v>
      </c>
      <c r="C55" s="26" t="s">
        <v>212</v>
      </c>
      <c r="D55" s="182">
        <f>D56+D57</f>
        <v>566.6</v>
      </c>
      <c r="E55" s="182">
        <f>E56+E57</f>
        <v>673.7</v>
      </c>
    </row>
    <row r="56" spans="1:5" ht="30">
      <c r="A56" s="25" t="s">
        <v>379</v>
      </c>
      <c r="B56" s="26" t="s">
        <v>319</v>
      </c>
      <c r="C56" s="26" t="s">
        <v>539</v>
      </c>
      <c r="D56" s="182">
        <v>506.8</v>
      </c>
      <c r="E56" s="182">
        <v>531.4</v>
      </c>
    </row>
    <row r="57" spans="1:5" ht="30">
      <c r="A57" s="25" t="s">
        <v>379</v>
      </c>
      <c r="B57" s="26" t="s">
        <v>319</v>
      </c>
      <c r="C57" s="26" t="s">
        <v>540</v>
      </c>
      <c r="D57" s="182">
        <v>59.8</v>
      </c>
      <c r="E57" s="182">
        <v>142.3</v>
      </c>
    </row>
    <row r="58" spans="1:5" ht="30">
      <c r="A58" s="25" t="s">
        <v>379</v>
      </c>
      <c r="B58" s="26" t="s">
        <v>213</v>
      </c>
      <c r="C58" s="26" t="s">
        <v>247</v>
      </c>
      <c r="D58" s="182">
        <f>D59</f>
        <v>610.9</v>
      </c>
      <c r="E58" s="182">
        <f>E59</f>
        <v>649.5</v>
      </c>
    </row>
    <row r="59" spans="1:5" ht="15">
      <c r="A59" s="25" t="s">
        <v>379</v>
      </c>
      <c r="B59" s="26" t="s">
        <v>214</v>
      </c>
      <c r="C59" s="26" t="s">
        <v>215</v>
      </c>
      <c r="D59" s="182">
        <f>D60</f>
        <v>610.9</v>
      </c>
      <c r="E59" s="182">
        <f>E60</f>
        <v>649.5</v>
      </c>
    </row>
    <row r="60" spans="1:5" ht="15">
      <c r="A60" s="25" t="s">
        <v>379</v>
      </c>
      <c r="B60" s="26" t="s">
        <v>320</v>
      </c>
      <c r="C60" s="26" t="s">
        <v>541</v>
      </c>
      <c r="D60" s="182">
        <v>610.9</v>
      </c>
      <c r="E60" s="182">
        <v>649.5</v>
      </c>
    </row>
    <row r="61" spans="1:5" ht="30" customHeight="1">
      <c r="A61" s="25" t="s">
        <v>379</v>
      </c>
      <c r="B61" s="26" t="s">
        <v>216</v>
      </c>
      <c r="C61" s="26" t="s">
        <v>217</v>
      </c>
      <c r="D61" s="182">
        <f>D64+D62</f>
        <v>175.5</v>
      </c>
      <c r="E61" s="182">
        <f>E64+E62</f>
        <v>167.70000000000002</v>
      </c>
    </row>
    <row r="62" spans="1:5" s="2" customFormat="1" ht="30" customHeight="1">
      <c r="A62" s="25" t="s">
        <v>379</v>
      </c>
      <c r="B62" s="26" t="s">
        <v>218</v>
      </c>
      <c r="C62" s="26" t="s">
        <v>248</v>
      </c>
      <c r="D62" s="182">
        <f>D63</f>
        <v>173.7</v>
      </c>
      <c r="E62" s="182">
        <f>E63</f>
        <v>165.9</v>
      </c>
    </row>
    <row r="63" spans="1:5" s="2" customFormat="1" ht="45">
      <c r="A63" s="25" t="s">
        <v>379</v>
      </c>
      <c r="B63" s="26" t="s">
        <v>219</v>
      </c>
      <c r="C63" s="26" t="s">
        <v>542</v>
      </c>
      <c r="D63" s="182">
        <v>173.7</v>
      </c>
      <c r="E63" s="182">
        <v>165.9</v>
      </c>
    </row>
    <row r="64" spans="1:5" ht="30">
      <c r="A64" s="25" t="s">
        <v>379</v>
      </c>
      <c r="B64" s="26" t="s">
        <v>220</v>
      </c>
      <c r="C64" s="26" t="s">
        <v>221</v>
      </c>
      <c r="D64" s="182">
        <f>D65+D66</f>
        <v>1.8</v>
      </c>
      <c r="E64" s="182">
        <f>E65+E66</f>
        <v>1.8</v>
      </c>
    </row>
    <row r="65" spans="1:5" ht="15" customHeight="1">
      <c r="A65" s="25" t="s">
        <v>379</v>
      </c>
      <c r="B65" s="26" t="s">
        <v>321</v>
      </c>
      <c r="C65" s="26" t="s">
        <v>543</v>
      </c>
      <c r="D65" s="182">
        <v>1.8</v>
      </c>
      <c r="E65" s="182">
        <v>1.8</v>
      </c>
    </row>
    <row r="66" spans="1:5" ht="45">
      <c r="A66" s="25" t="s">
        <v>379</v>
      </c>
      <c r="B66" s="26" t="s">
        <v>321</v>
      </c>
      <c r="C66" s="26" t="s">
        <v>544</v>
      </c>
      <c r="D66" s="182">
        <v>0</v>
      </c>
      <c r="E66" s="182">
        <v>0</v>
      </c>
    </row>
    <row r="67" spans="1:5" ht="15">
      <c r="A67" s="25" t="s">
        <v>379</v>
      </c>
      <c r="B67" s="26" t="s">
        <v>222</v>
      </c>
      <c r="C67" s="26" t="s">
        <v>312</v>
      </c>
      <c r="D67" s="182">
        <f>D68+D70</f>
        <v>170.4</v>
      </c>
      <c r="E67" s="182">
        <f>E68+E70</f>
        <v>354.8</v>
      </c>
    </row>
    <row r="68" spans="1:5" ht="45">
      <c r="A68" s="25" t="s">
        <v>379</v>
      </c>
      <c r="B68" s="26" t="s">
        <v>129</v>
      </c>
      <c r="C68" s="26" t="s">
        <v>130</v>
      </c>
      <c r="D68" s="182">
        <f>D69</f>
        <v>170.4</v>
      </c>
      <c r="E68" s="182">
        <f>E69</f>
        <v>354.8</v>
      </c>
    </row>
    <row r="69" spans="1:5" ht="60">
      <c r="A69" s="25" t="s">
        <v>379</v>
      </c>
      <c r="B69" s="26" t="s">
        <v>131</v>
      </c>
      <c r="C69" s="26" t="s">
        <v>132</v>
      </c>
      <c r="D69" s="182">
        <v>170.4</v>
      </c>
      <c r="E69" s="182">
        <v>354.8</v>
      </c>
    </row>
    <row r="70" spans="1:5" ht="15" customHeight="1">
      <c r="A70" s="25" t="s">
        <v>379</v>
      </c>
      <c r="B70" s="26" t="s">
        <v>223</v>
      </c>
      <c r="C70" s="26" t="s">
        <v>224</v>
      </c>
      <c r="D70" s="182">
        <f>D71</f>
        <v>0</v>
      </c>
      <c r="E70" s="182">
        <f>E71</f>
        <v>0</v>
      </c>
    </row>
    <row r="71" spans="1:5" ht="30">
      <c r="A71" s="25" t="s">
        <v>379</v>
      </c>
      <c r="B71" s="26" t="s">
        <v>322</v>
      </c>
      <c r="C71" s="26" t="s">
        <v>323</v>
      </c>
      <c r="D71" s="182">
        <v>0</v>
      </c>
      <c r="E71" s="182">
        <v>0</v>
      </c>
    </row>
    <row r="72" spans="1:5" ht="15">
      <c r="A72" s="217"/>
      <c r="B72" s="217"/>
      <c r="C72" s="23" t="s">
        <v>225</v>
      </c>
      <c r="D72" s="181">
        <f>D13+D52</f>
        <v>15300</v>
      </c>
      <c r="E72" s="181">
        <f>E13+E52</f>
        <v>15500</v>
      </c>
    </row>
    <row r="73" spans="1:5" ht="15">
      <c r="A73" s="28"/>
      <c r="B73" s="28"/>
      <c r="C73" s="28"/>
      <c r="D73" s="28"/>
      <c r="E73" s="28"/>
    </row>
    <row r="74" spans="1:5" ht="15">
      <c r="A74" s="28"/>
      <c r="B74" s="28"/>
      <c r="C74" s="28"/>
      <c r="D74" s="28"/>
      <c r="E74" s="28"/>
    </row>
    <row r="75" spans="1:5" ht="15">
      <c r="A75" s="28"/>
      <c r="B75" s="28"/>
      <c r="C75" s="28"/>
      <c r="D75" s="28"/>
      <c r="E75" s="28"/>
    </row>
    <row r="76" spans="1:5" ht="15">
      <c r="A76" s="28"/>
      <c r="B76" s="28"/>
      <c r="C76" s="28"/>
      <c r="D76" s="28"/>
      <c r="E76" s="28"/>
    </row>
    <row r="77" spans="1:5" ht="15">
      <c r="A77" s="28"/>
      <c r="B77" s="28"/>
      <c r="C77" s="28"/>
      <c r="D77" s="28"/>
      <c r="E77" s="28"/>
    </row>
    <row r="78" spans="1:5" ht="15">
      <c r="A78" s="28"/>
      <c r="B78" s="28"/>
      <c r="C78" s="28"/>
      <c r="D78" s="28"/>
      <c r="E78" s="28"/>
    </row>
    <row r="79" spans="1:5" ht="15">
      <c r="A79" s="28"/>
      <c r="B79" s="28"/>
      <c r="C79" s="28"/>
      <c r="D79" s="28"/>
      <c r="E79" s="28"/>
    </row>
    <row r="80" spans="1:5" ht="15">
      <c r="A80" s="28"/>
      <c r="B80" s="28"/>
      <c r="C80" s="28"/>
      <c r="D80" s="28"/>
      <c r="E80" s="28"/>
    </row>
    <row r="81" spans="1:5" ht="15">
      <c r="A81" s="28"/>
      <c r="B81" s="28"/>
      <c r="C81" s="28"/>
      <c r="D81" s="28"/>
      <c r="E81" s="28"/>
    </row>
    <row r="82" spans="1:5" ht="15">
      <c r="A82" s="28"/>
      <c r="B82" s="28"/>
      <c r="C82" s="28"/>
      <c r="D82" s="28"/>
      <c r="E82" s="28"/>
    </row>
    <row r="83" spans="1:5" ht="15">
      <c r="A83" s="28"/>
      <c r="B83" s="28"/>
      <c r="C83" s="28"/>
      <c r="D83" s="28"/>
      <c r="E83" s="28"/>
    </row>
    <row r="84" spans="1:5" ht="15">
      <c r="A84" s="28"/>
      <c r="B84" s="28"/>
      <c r="C84" s="28"/>
      <c r="D84" s="28"/>
      <c r="E84" s="28"/>
    </row>
    <row r="85" spans="1:5" ht="15">
      <c r="A85" s="28"/>
      <c r="B85" s="28"/>
      <c r="C85" s="28"/>
      <c r="D85" s="28"/>
      <c r="E85" s="28"/>
    </row>
    <row r="86" spans="1:5" ht="15">
      <c r="A86" s="28"/>
      <c r="B86" s="28"/>
      <c r="C86" s="28"/>
      <c r="D86" s="28"/>
      <c r="E86" s="28"/>
    </row>
    <row r="87" spans="1:5" ht="15">
      <c r="A87" s="28"/>
      <c r="B87" s="28"/>
      <c r="C87" s="28"/>
      <c r="D87" s="28"/>
      <c r="E87" s="28"/>
    </row>
    <row r="88" spans="1:5" ht="15">
      <c r="A88" s="28"/>
      <c r="B88" s="28"/>
      <c r="C88" s="28"/>
      <c r="D88" s="28"/>
      <c r="E88" s="28"/>
    </row>
    <row r="89" spans="1:5" ht="15">
      <c r="A89" s="28"/>
      <c r="B89" s="28"/>
      <c r="C89" s="28"/>
      <c r="D89" s="28"/>
      <c r="E89" s="28"/>
    </row>
    <row r="90" spans="1:5" ht="15">
      <c r="A90" s="28"/>
      <c r="B90" s="28"/>
      <c r="C90" s="28"/>
      <c r="D90" s="28"/>
      <c r="E90" s="28"/>
    </row>
    <row r="91" spans="1:5" ht="15">
      <c r="A91" s="28"/>
      <c r="B91" s="28"/>
      <c r="C91" s="28"/>
      <c r="D91" s="28"/>
      <c r="E91" s="28"/>
    </row>
    <row r="92" spans="1:5" ht="15">
      <c r="A92" s="28"/>
      <c r="B92" s="28"/>
      <c r="C92" s="28"/>
      <c r="D92" s="28"/>
      <c r="E92" s="28"/>
    </row>
    <row r="93" spans="1:5" ht="15">
      <c r="A93" s="28"/>
      <c r="B93" s="28"/>
      <c r="C93" s="28"/>
      <c r="D93" s="28"/>
      <c r="E93" s="28"/>
    </row>
    <row r="94" spans="1:5" ht="15">
      <c r="A94" s="28"/>
      <c r="B94" s="28"/>
      <c r="C94" s="28"/>
      <c r="D94" s="28"/>
      <c r="E94" s="28"/>
    </row>
    <row r="95" spans="1:5" ht="15">
      <c r="A95" s="28"/>
      <c r="B95" s="28"/>
      <c r="C95" s="28"/>
      <c r="D95" s="28"/>
      <c r="E95" s="28"/>
    </row>
    <row r="96" spans="1:5" ht="15">
      <c r="A96" s="28"/>
      <c r="B96" s="28"/>
      <c r="C96" s="28"/>
      <c r="D96" s="28"/>
      <c r="E96" s="28"/>
    </row>
    <row r="97" spans="1:5" ht="15">
      <c r="A97" s="28"/>
      <c r="B97" s="28"/>
      <c r="C97" s="28"/>
      <c r="D97" s="28"/>
      <c r="E97" s="28"/>
    </row>
    <row r="98" spans="1:5" ht="15">
      <c r="A98" s="28"/>
      <c r="B98" s="28"/>
      <c r="C98" s="28"/>
      <c r="D98" s="28"/>
      <c r="E98" s="28"/>
    </row>
    <row r="99" spans="1:5" ht="15">
      <c r="A99" s="28"/>
      <c r="B99" s="28"/>
      <c r="C99" s="28"/>
      <c r="D99" s="28"/>
      <c r="E99" s="28"/>
    </row>
    <row r="100" spans="1:5" ht="15">
      <c r="A100" s="28"/>
      <c r="B100" s="28"/>
      <c r="C100" s="28"/>
      <c r="D100" s="28"/>
      <c r="E100" s="28"/>
    </row>
    <row r="101" spans="1:5" ht="15">
      <c r="A101" s="28"/>
      <c r="B101" s="28"/>
      <c r="C101" s="28"/>
      <c r="D101" s="28"/>
      <c r="E101" s="28"/>
    </row>
    <row r="102" spans="1:5" ht="15">
      <c r="A102" s="28"/>
      <c r="B102" s="28"/>
      <c r="C102" s="28"/>
      <c r="D102" s="28"/>
      <c r="E102" s="28"/>
    </row>
    <row r="103" spans="1:5" ht="15">
      <c r="A103" s="28"/>
      <c r="B103" s="28"/>
      <c r="C103" s="28"/>
      <c r="D103" s="28"/>
      <c r="E103" s="28"/>
    </row>
    <row r="104" spans="1:5" ht="15">
      <c r="A104" s="28"/>
      <c r="B104" s="28"/>
      <c r="C104" s="28"/>
      <c r="D104" s="28"/>
      <c r="E104" s="28"/>
    </row>
    <row r="105" spans="1:5" ht="15">
      <c r="A105" s="28"/>
      <c r="B105" s="28"/>
      <c r="C105" s="28"/>
      <c r="D105" s="28"/>
      <c r="E105" s="28"/>
    </row>
    <row r="106" spans="1:5" ht="15">
      <c r="A106" s="28"/>
      <c r="B106" s="28"/>
      <c r="C106" s="28"/>
      <c r="D106" s="28"/>
      <c r="E106" s="28"/>
    </row>
    <row r="107" spans="1:5" ht="15">
      <c r="A107" s="28"/>
      <c r="B107" s="28"/>
      <c r="C107" s="28"/>
      <c r="D107" s="28"/>
      <c r="E107" s="28"/>
    </row>
    <row r="108" spans="1:5" ht="15">
      <c r="A108" s="28"/>
      <c r="B108" s="28"/>
      <c r="C108" s="28"/>
      <c r="D108" s="28"/>
      <c r="E108" s="28"/>
    </row>
    <row r="109" spans="1:5" ht="15">
      <c r="A109" s="28"/>
      <c r="B109" s="28"/>
      <c r="C109" s="28"/>
      <c r="D109" s="28"/>
      <c r="E109" s="28"/>
    </row>
    <row r="110" spans="1:5" ht="15">
      <c r="A110" s="28"/>
      <c r="B110" s="28"/>
      <c r="C110" s="28"/>
      <c r="D110" s="28"/>
      <c r="E110" s="28"/>
    </row>
    <row r="111" spans="1:5" ht="12.75">
      <c r="A111" s="29"/>
      <c r="B111" s="29"/>
      <c r="C111" s="29"/>
      <c r="D111" s="29"/>
      <c r="E111" s="29"/>
    </row>
    <row r="112" spans="1:5" ht="12.75">
      <c r="A112" s="29"/>
      <c r="B112" s="29"/>
      <c r="C112" s="29"/>
      <c r="D112" s="29"/>
      <c r="E112" s="29"/>
    </row>
    <row r="113" spans="1:5" ht="12.75">
      <c r="A113" s="29"/>
      <c r="B113" s="29"/>
      <c r="C113" s="29"/>
      <c r="D113" s="29"/>
      <c r="E113" s="29"/>
    </row>
    <row r="114" spans="1:5" ht="12.75">
      <c r="A114" s="29"/>
      <c r="B114" s="29"/>
      <c r="C114" s="29"/>
      <c r="D114" s="29"/>
      <c r="E114" s="29"/>
    </row>
    <row r="115" spans="1:5" ht="12.75">
      <c r="A115" s="29"/>
      <c r="B115" s="29"/>
      <c r="C115" s="29"/>
      <c r="D115" s="29"/>
      <c r="E115" s="29"/>
    </row>
    <row r="116" spans="1:5" ht="12.75">
      <c r="A116" s="29"/>
      <c r="B116" s="29"/>
      <c r="C116" s="29"/>
      <c r="D116" s="29"/>
      <c r="E116" s="29"/>
    </row>
    <row r="117" spans="1:5" ht="12.75">
      <c r="A117" s="29"/>
      <c r="B117" s="29"/>
      <c r="C117" s="29"/>
      <c r="D117" s="29"/>
      <c r="E117" s="29"/>
    </row>
    <row r="118" spans="1:5" ht="12.75">
      <c r="A118" s="29"/>
      <c r="B118" s="29"/>
      <c r="C118" s="29"/>
      <c r="D118" s="29"/>
      <c r="E118" s="29"/>
    </row>
    <row r="119" spans="1:5" ht="12.75">
      <c r="A119" s="29"/>
      <c r="B119" s="29"/>
      <c r="C119" s="29"/>
      <c r="D119" s="29"/>
      <c r="E119" s="29"/>
    </row>
    <row r="120" spans="1:5" ht="12.75">
      <c r="A120" s="29"/>
      <c r="B120" s="29"/>
      <c r="C120" s="29"/>
      <c r="D120" s="29"/>
      <c r="E120" s="29"/>
    </row>
    <row r="121" spans="1:5" ht="12.75">
      <c r="A121" s="29"/>
      <c r="B121" s="29"/>
      <c r="C121" s="29"/>
      <c r="D121" s="29"/>
      <c r="E121" s="29"/>
    </row>
    <row r="122" spans="1:5" ht="12.75">
      <c r="A122" s="29"/>
      <c r="B122" s="29"/>
      <c r="C122" s="29"/>
      <c r="D122" s="29"/>
      <c r="E122" s="29"/>
    </row>
    <row r="123" spans="1:5" ht="12.75">
      <c r="A123" s="29"/>
      <c r="B123" s="29"/>
      <c r="C123" s="29"/>
      <c r="D123" s="29"/>
      <c r="E123" s="29"/>
    </row>
    <row r="124" spans="1:5" ht="12.75">
      <c r="A124" s="29"/>
      <c r="B124" s="29"/>
      <c r="C124" s="29"/>
      <c r="D124" s="29"/>
      <c r="E124" s="29"/>
    </row>
    <row r="125" spans="1:5" ht="12.75">
      <c r="A125" s="29"/>
      <c r="B125" s="29"/>
      <c r="C125" s="29"/>
      <c r="D125" s="29"/>
      <c r="E125" s="29"/>
    </row>
    <row r="126" spans="1:5" ht="12.75">
      <c r="A126" s="29"/>
      <c r="B126" s="29"/>
      <c r="C126" s="29"/>
      <c r="D126" s="29"/>
      <c r="E126" s="29"/>
    </row>
    <row r="127" spans="1:5" ht="12.75">
      <c r="A127" s="29"/>
      <c r="B127" s="29"/>
      <c r="C127" s="29"/>
      <c r="D127" s="29"/>
      <c r="E127" s="29"/>
    </row>
    <row r="128" spans="1:5" ht="12.75">
      <c r="A128" s="29"/>
      <c r="B128" s="29"/>
      <c r="C128" s="29"/>
      <c r="D128" s="29"/>
      <c r="E128" s="29"/>
    </row>
    <row r="129" spans="1:5" ht="12.75">
      <c r="A129" s="29"/>
      <c r="B129" s="29"/>
      <c r="C129" s="29"/>
      <c r="D129" s="29"/>
      <c r="E129" s="29"/>
    </row>
    <row r="130" spans="1:5" ht="12.75">
      <c r="A130" s="24"/>
      <c r="B130" s="24"/>
      <c r="C130" s="24"/>
      <c r="D130" s="24"/>
      <c r="E130" s="24"/>
    </row>
    <row r="131" spans="1:5" ht="12.75">
      <c r="A131" s="24"/>
      <c r="B131" s="24"/>
      <c r="C131" s="24"/>
      <c r="D131" s="24"/>
      <c r="E131" s="24"/>
    </row>
    <row r="132" spans="1:5" ht="12.75">
      <c r="A132" s="24"/>
      <c r="B132" s="24"/>
      <c r="C132" s="24"/>
      <c r="D132" s="24"/>
      <c r="E132" s="24"/>
    </row>
    <row r="133" spans="1:5" ht="12.75">
      <c r="A133" s="24"/>
      <c r="B133" s="24"/>
      <c r="C133" s="24"/>
      <c r="D133" s="24"/>
      <c r="E133" s="24"/>
    </row>
    <row r="134" spans="1:5" ht="12.75">
      <c r="A134" s="24"/>
      <c r="B134" s="24"/>
      <c r="C134" s="24"/>
      <c r="D134" s="24"/>
      <c r="E134" s="24"/>
    </row>
    <row r="135" spans="1:5" ht="12.75">
      <c r="A135" s="24"/>
      <c r="B135" s="24"/>
      <c r="C135" s="24"/>
      <c r="D135" s="24"/>
      <c r="E135" s="24"/>
    </row>
    <row r="136" spans="1:5" ht="12.75">
      <c r="A136" s="24"/>
      <c r="B136" s="24"/>
      <c r="C136" s="24"/>
      <c r="D136" s="24"/>
      <c r="E136" s="24"/>
    </row>
    <row r="137" spans="1:5" ht="12.75">
      <c r="A137" s="24"/>
      <c r="B137" s="24"/>
      <c r="C137" s="24"/>
      <c r="D137" s="24"/>
      <c r="E137" s="24"/>
    </row>
    <row r="138" spans="1:5" ht="12.75">
      <c r="A138" s="24"/>
      <c r="B138" s="24"/>
      <c r="C138" s="24"/>
      <c r="D138" s="24"/>
      <c r="E138" s="24"/>
    </row>
    <row r="139" spans="1:5" ht="12.75">
      <c r="A139" s="24"/>
      <c r="B139" s="24"/>
      <c r="C139" s="24"/>
      <c r="D139" s="24"/>
      <c r="E139" s="24"/>
    </row>
    <row r="140" spans="1:5" ht="12.75">
      <c r="A140" s="24"/>
      <c r="B140" s="24"/>
      <c r="C140" s="24"/>
      <c r="D140" s="24"/>
      <c r="E140" s="24"/>
    </row>
    <row r="141" spans="1:5" ht="12.75">
      <c r="A141" s="24"/>
      <c r="B141" s="24"/>
      <c r="C141" s="24"/>
      <c r="D141" s="24"/>
      <c r="E141" s="24"/>
    </row>
    <row r="142" spans="1:5" ht="12.75">
      <c r="A142" s="24"/>
      <c r="B142" s="24"/>
      <c r="C142" s="24"/>
      <c r="D142" s="24"/>
      <c r="E142" s="24"/>
    </row>
    <row r="143" spans="1:5" ht="12.75">
      <c r="A143" s="24"/>
      <c r="B143" s="24"/>
      <c r="C143" s="24"/>
      <c r="D143" s="24"/>
      <c r="E143" s="24"/>
    </row>
    <row r="144" spans="1:5" ht="12.75">
      <c r="A144" s="24"/>
      <c r="B144" s="24"/>
      <c r="C144" s="24"/>
      <c r="D144" s="24"/>
      <c r="E144" s="24"/>
    </row>
    <row r="145" spans="1:5" ht="12.75">
      <c r="A145" s="24"/>
      <c r="B145" s="24"/>
      <c r="C145" s="24"/>
      <c r="D145" s="24"/>
      <c r="E145" s="24"/>
    </row>
    <row r="146" spans="1:5" ht="12.75">
      <c r="A146" s="24"/>
      <c r="B146" s="24"/>
      <c r="C146" s="24"/>
      <c r="D146" s="24"/>
      <c r="E146" s="24"/>
    </row>
    <row r="147" spans="1:5" ht="12.75">
      <c r="A147" s="24"/>
      <c r="B147" s="24"/>
      <c r="C147" s="24"/>
      <c r="D147" s="24"/>
      <c r="E147" s="24"/>
    </row>
    <row r="148" spans="1:5" ht="12.75">
      <c r="A148" s="24"/>
      <c r="B148" s="24"/>
      <c r="C148" s="24"/>
      <c r="D148" s="24"/>
      <c r="E148" s="24"/>
    </row>
    <row r="149" spans="1:5" ht="12.75">
      <c r="A149" s="24"/>
      <c r="B149" s="24"/>
      <c r="C149" s="24"/>
      <c r="D149" s="24"/>
      <c r="E149" s="24"/>
    </row>
    <row r="150" spans="1:5" ht="12.75">
      <c r="A150" s="24"/>
      <c r="B150" s="24"/>
      <c r="C150" s="24"/>
      <c r="D150" s="24"/>
      <c r="E150" s="24"/>
    </row>
    <row r="151" spans="1:5" ht="12.75">
      <c r="A151" s="24"/>
      <c r="B151" s="24"/>
      <c r="C151" s="24"/>
      <c r="D151" s="24"/>
      <c r="E151" s="24"/>
    </row>
    <row r="152" spans="1:5" ht="12.75">
      <c r="A152" s="24"/>
      <c r="B152" s="24"/>
      <c r="C152" s="24"/>
      <c r="D152" s="24"/>
      <c r="E152" s="24"/>
    </row>
    <row r="153" spans="1:5" ht="12.75">
      <c r="A153" s="24"/>
      <c r="B153" s="24"/>
      <c r="C153" s="24"/>
      <c r="D153" s="24"/>
      <c r="E153" s="24"/>
    </row>
    <row r="154" spans="1:5" ht="12.75">
      <c r="A154" s="24"/>
      <c r="B154" s="24"/>
      <c r="C154" s="24"/>
      <c r="D154" s="24"/>
      <c r="E154" s="24"/>
    </row>
    <row r="155" spans="1:5" ht="12.75">
      <c r="A155" s="24"/>
      <c r="B155" s="24"/>
      <c r="C155" s="24"/>
      <c r="D155" s="24"/>
      <c r="E155" s="24"/>
    </row>
    <row r="156" spans="1:5" ht="12.75">
      <c r="A156" s="24"/>
      <c r="B156" s="24"/>
      <c r="C156" s="24"/>
      <c r="D156" s="24"/>
      <c r="E156" s="24"/>
    </row>
    <row r="157" spans="1:5" ht="12.75">
      <c r="A157" s="24"/>
      <c r="B157" s="24"/>
      <c r="C157" s="24"/>
      <c r="D157" s="24"/>
      <c r="E157" s="24"/>
    </row>
    <row r="158" spans="1:5" ht="12.75">
      <c r="A158" s="24"/>
      <c r="B158" s="24"/>
      <c r="C158" s="24"/>
      <c r="D158" s="24"/>
      <c r="E158" s="24"/>
    </row>
    <row r="159" spans="1:5" ht="12.75">
      <c r="A159" s="24"/>
      <c r="B159" s="24"/>
      <c r="C159" s="24"/>
      <c r="D159" s="24"/>
      <c r="E159" s="24"/>
    </row>
    <row r="160" spans="1:5" ht="12.75">
      <c r="A160" s="24"/>
      <c r="B160" s="24"/>
      <c r="C160" s="24"/>
      <c r="D160" s="24"/>
      <c r="E160" s="24"/>
    </row>
    <row r="161" spans="1:5" ht="12.75">
      <c r="A161" s="24"/>
      <c r="B161" s="24"/>
      <c r="C161" s="24"/>
      <c r="D161" s="24"/>
      <c r="E161" s="24"/>
    </row>
    <row r="162" spans="1:5" ht="12.75">
      <c r="A162" s="24"/>
      <c r="B162" s="24"/>
      <c r="C162" s="24"/>
      <c r="D162" s="24"/>
      <c r="E162" s="24"/>
    </row>
    <row r="163" spans="1:5" ht="12.75">
      <c r="A163" s="24"/>
      <c r="B163" s="24"/>
      <c r="C163" s="24"/>
      <c r="D163" s="24"/>
      <c r="E163" s="24"/>
    </row>
    <row r="164" spans="1:5" ht="12.75">
      <c r="A164" s="24"/>
      <c r="B164" s="24"/>
      <c r="C164" s="24"/>
      <c r="D164" s="24"/>
      <c r="E164" s="24"/>
    </row>
    <row r="165" spans="1:5" ht="12.75">
      <c r="A165" s="24"/>
      <c r="B165" s="24"/>
      <c r="C165" s="24"/>
      <c r="D165" s="24"/>
      <c r="E165" s="24"/>
    </row>
    <row r="166" spans="1:5" ht="12.75">
      <c r="A166" s="24"/>
      <c r="B166" s="24"/>
      <c r="C166" s="24"/>
      <c r="D166" s="24"/>
      <c r="E166" s="24"/>
    </row>
    <row r="167" spans="1:5" ht="12.75">
      <c r="A167" s="24"/>
      <c r="B167" s="24"/>
      <c r="C167" s="24"/>
      <c r="D167" s="24"/>
      <c r="E167" s="24"/>
    </row>
    <row r="168" spans="1:5" ht="12.75">
      <c r="A168" s="24"/>
      <c r="B168" s="24"/>
      <c r="C168" s="24"/>
      <c r="D168" s="24"/>
      <c r="E168" s="24"/>
    </row>
    <row r="169" spans="1:5" ht="12.75">
      <c r="A169" s="24"/>
      <c r="B169" s="24"/>
      <c r="C169" s="24"/>
      <c r="D169" s="24"/>
      <c r="E169" s="24"/>
    </row>
    <row r="170" spans="1:5" ht="12.75">
      <c r="A170" s="24"/>
      <c r="B170" s="24"/>
      <c r="C170" s="24"/>
      <c r="D170" s="24"/>
      <c r="E170" s="24"/>
    </row>
    <row r="171" spans="1:5" ht="12.75">
      <c r="A171" s="24"/>
      <c r="B171" s="24"/>
      <c r="C171" s="24"/>
      <c r="D171" s="24"/>
      <c r="E171" s="24"/>
    </row>
    <row r="172" spans="1:5" ht="12.75">
      <c r="A172" s="24"/>
      <c r="B172" s="24"/>
      <c r="C172" s="24"/>
      <c r="D172" s="24"/>
      <c r="E172" s="24"/>
    </row>
  </sheetData>
  <sheetProtection/>
  <mergeCells count="6">
    <mergeCell ref="A72:B72"/>
    <mergeCell ref="C5:D5"/>
    <mergeCell ref="A11:B11"/>
    <mergeCell ref="A7:E7"/>
    <mergeCell ref="A8:E8"/>
    <mergeCell ref="A9:E9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1"/>
  <sheetViews>
    <sheetView zoomScalePageLayoutView="0" workbookViewId="0" topLeftCell="A115">
      <selection activeCell="A123" sqref="A123"/>
    </sheetView>
  </sheetViews>
  <sheetFormatPr defaultColWidth="9.00390625" defaultRowHeight="12.75"/>
  <cols>
    <col min="1" max="1" width="13.125" style="14" customWidth="1"/>
    <col min="2" max="2" width="12.875" style="14" customWidth="1"/>
    <col min="3" max="3" width="58.375" style="163" customWidth="1"/>
    <col min="4" max="4" width="13.75390625" style="14" customWidth="1"/>
  </cols>
  <sheetData>
    <row r="1" ht="15">
      <c r="D1" s="16" t="s">
        <v>409</v>
      </c>
    </row>
    <row r="2" ht="15">
      <c r="D2" s="16" t="s">
        <v>182</v>
      </c>
    </row>
    <row r="3" ht="15">
      <c r="D3" s="16" t="s">
        <v>505</v>
      </c>
    </row>
    <row r="4" ht="15">
      <c r="D4" s="16" t="s">
        <v>26</v>
      </c>
    </row>
    <row r="5" ht="15">
      <c r="D5"/>
    </row>
    <row r="6" ht="15">
      <c r="D6" s="16"/>
    </row>
    <row r="7" spans="1:4" ht="45" customHeight="1">
      <c r="A7" s="218" t="s">
        <v>34</v>
      </c>
      <c r="B7" s="218"/>
      <c r="C7" s="218"/>
      <c r="D7" s="218"/>
    </row>
    <row r="8" spans="1:4" ht="15" customHeight="1">
      <c r="A8" s="161"/>
      <c r="B8" s="161"/>
      <c r="C8" s="164"/>
      <c r="D8" s="161"/>
    </row>
    <row r="9" spans="1:4" ht="15">
      <c r="A9" s="33"/>
      <c r="B9" s="33"/>
      <c r="C9" s="165"/>
      <c r="D9" s="16"/>
    </row>
    <row r="10" spans="1:4" ht="51" customHeight="1">
      <c r="A10" s="136" t="s">
        <v>228</v>
      </c>
      <c r="B10" s="136" t="s">
        <v>229</v>
      </c>
      <c r="C10" s="136" t="s">
        <v>301</v>
      </c>
      <c r="D10" s="20" t="s">
        <v>136</v>
      </c>
    </row>
    <row r="11" spans="1:4" s="162" customFormat="1" ht="42.75">
      <c r="A11" s="62" t="s">
        <v>442</v>
      </c>
      <c r="B11" s="62"/>
      <c r="C11" s="35" t="s">
        <v>35</v>
      </c>
      <c r="D11" s="167">
        <f>D12+D14+D16+D18</f>
        <v>365.1</v>
      </c>
    </row>
    <row r="12" spans="1:4" s="43" customFormat="1" ht="28.5">
      <c r="A12" s="56" t="s">
        <v>443</v>
      </c>
      <c r="B12" s="56"/>
      <c r="C12" s="36" t="s">
        <v>503</v>
      </c>
      <c r="D12" s="168">
        <f>D13</f>
        <v>165.1</v>
      </c>
    </row>
    <row r="13" spans="1:4" s="43" customFormat="1" ht="30">
      <c r="A13" s="40"/>
      <c r="B13" s="40" t="s">
        <v>239</v>
      </c>
      <c r="C13" s="17" t="s">
        <v>286</v>
      </c>
      <c r="D13" s="45">
        <v>165.1</v>
      </c>
    </row>
    <row r="14" spans="1:4" s="43" customFormat="1" ht="42.75">
      <c r="A14" s="56" t="s">
        <v>444</v>
      </c>
      <c r="B14" s="56"/>
      <c r="C14" s="36" t="s">
        <v>259</v>
      </c>
      <c r="D14" s="168">
        <f>D15</f>
        <v>50</v>
      </c>
    </row>
    <row r="15" spans="1:4" s="43" customFormat="1" ht="30">
      <c r="A15" s="40"/>
      <c r="B15" s="40" t="s">
        <v>239</v>
      </c>
      <c r="C15" s="17" t="s">
        <v>286</v>
      </c>
      <c r="D15" s="45">
        <v>50</v>
      </c>
    </row>
    <row r="16" spans="1:4" s="43" customFormat="1" ht="28.5">
      <c r="A16" s="56" t="s">
        <v>445</v>
      </c>
      <c r="B16" s="56"/>
      <c r="C16" s="36" t="s">
        <v>260</v>
      </c>
      <c r="D16" s="168">
        <f>D17</f>
        <v>50</v>
      </c>
    </row>
    <row r="17" spans="1:4" s="43" customFormat="1" ht="30">
      <c r="A17" s="40"/>
      <c r="B17" s="40" t="s">
        <v>239</v>
      </c>
      <c r="C17" s="17" t="s">
        <v>286</v>
      </c>
      <c r="D17" s="45">
        <v>50</v>
      </c>
    </row>
    <row r="18" spans="1:4" s="43" customFormat="1" ht="14.25">
      <c r="A18" s="56" t="s">
        <v>446</v>
      </c>
      <c r="B18" s="56"/>
      <c r="C18" s="36" t="s">
        <v>261</v>
      </c>
      <c r="D18" s="168">
        <f>D19</f>
        <v>100</v>
      </c>
    </row>
    <row r="19" spans="1:7" s="43" customFormat="1" ht="30">
      <c r="A19" s="40"/>
      <c r="B19" s="40" t="s">
        <v>239</v>
      </c>
      <c r="C19" s="17" t="s">
        <v>286</v>
      </c>
      <c r="D19" s="45">
        <v>100</v>
      </c>
      <c r="G19" t="s">
        <v>466</v>
      </c>
    </row>
    <row r="20" spans="1:4" s="43" customFormat="1" ht="42.75">
      <c r="A20" s="62" t="s">
        <v>447</v>
      </c>
      <c r="B20" s="62"/>
      <c r="C20" s="35" t="s">
        <v>36</v>
      </c>
      <c r="D20" s="169">
        <f>D21+D23</f>
        <v>150</v>
      </c>
    </row>
    <row r="21" spans="1:4" s="2" customFormat="1" ht="30" customHeight="1">
      <c r="A21" s="56" t="s">
        <v>448</v>
      </c>
      <c r="B21" s="56"/>
      <c r="C21" s="36" t="s">
        <v>262</v>
      </c>
      <c r="D21" s="168">
        <f>D22</f>
        <v>100</v>
      </c>
    </row>
    <row r="22" spans="1:4" s="43" customFormat="1" ht="30" customHeight="1">
      <c r="A22" s="40"/>
      <c r="B22" s="40" t="s">
        <v>239</v>
      </c>
      <c r="C22" s="17" t="s">
        <v>286</v>
      </c>
      <c r="D22" s="45">
        <v>100</v>
      </c>
    </row>
    <row r="23" spans="1:4" s="2" customFormat="1" ht="57">
      <c r="A23" s="56" t="s">
        <v>449</v>
      </c>
      <c r="B23" s="56"/>
      <c r="C23" s="36" t="s">
        <v>37</v>
      </c>
      <c r="D23" s="168">
        <f>D24</f>
        <v>50</v>
      </c>
    </row>
    <row r="24" spans="1:4" s="43" customFormat="1" ht="30">
      <c r="A24" s="40"/>
      <c r="B24" s="40" t="s">
        <v>239</v>
      </c>
      <c r="C24" s="17" t="s">
        <v>286</v>
      </c>
      <c r="D24" s="45">
        <v>50</v>
      </c>
    </row>
    <row r="25" spans="1:4" s="2" customFormat="1" ht="42.75">
      <c r="A25" s="62" t="s">
        <v>450</v>
      </c>
      <c r="B25" s="62"/>
      <c r="C25" s="35" t="s">
        <v>38</v>
      </c>
      <c r="D25" s="169">
        <f>D26+D28+D30+D38+D40+D42+D44+D46+D50+D52+D54+D56+D34+D32+D48+D36</f>
        <v>8352.6</v>
      </c>
    </row>
    <row r="26" spans="1:7" s="2" customFormat="1" ht="28.5">
      <c r="A26" s="56" t="s">
        <v>451</v>
      </c>
      <c r="B26" s="56"/>
      <c r="C26" s="36" t="s">
        <v>263</v>
      </c>
      <c r="D26" s="168">
        <f>D27</f>
        <v>480.1</v>
      </c>
      <c r="G26" s="187"/>
    </row>
    <row r="27" spans="1:4" s="43" customFormat="1" ht="30">
      <c r="A27" s="40"/>
      <c r="B27" s="40" t="s">
        <v>239</v>
      </c>
      <c r="C27" s="17" t="s">
        <v>286</v>
      </c>
      <c r="D27" s="45">
        <v>480.1</v>
      </c>
    </row>
    <row r="28" spans="1:4" s="2" customFormat="1" ht="28.5">
      <c r="A28" s="56" t="s">
        <v>452</v>
      </c>
      <c r="B28" s="56"/>
      <c r="C28" s="36" t="s">
        <v>264</v>
      </c>
      <c r="D28" s="168">
        <f>D29</f>
        <v>465</v>
      </c>
    </row>
    <row r="29" spans="1:7" s="43" customFormat="1" ht="30">
      <c r="A29" s="40"/>
      <c r="B29" s="40" t="s">
        <v>239</v>
      </c>
      <c r="C29" s="17" t="s">
        <v>286</v>
      </c>
      <c r="D29" s="45">
        <v>465</v>
      </c>
      <c r="G29" s="186"/>
    </row>
    <row r="30" spans="1:4" s="2" customFormat="1" ht="28.5">
      <c r="A30" s="56" t="s">
        <v>453</v>
      </c>
      <c r="B30" s="56"/>
      <c r="C30" s="36" t="s">
        <v>265</v>
      </c>
      <c r="D30" s="168">
        <f>D31</f>
        <v>10</v>
      </c>
    </row>
    <row r="31" spans="1:4" s="43" customFormat="1" ht="30">
      <c r="A31" s="40"/>
      <c r="B31" s="40" t="s">
        <v>239</v>
      </c>
      <c r="C31" s="17" t="s">
        <v>286</v>
      </c>
      <c r="D31" s="45">
        <v>10</v>
      </c>
    </row>
    <row r="32" spans="1:4" s="43" customFormat="1" ht="42.75">
      <c r="A32" s="56" t="s">
        <v>454</v>
      </c>
      <c r="B32" s="56"/>
      <c r="C32" s="36" t="s">
        <v>120</v>
      </c>
      <c r="D32" s="168">
        <f>D33</f>
        <v>0</v>
      </c>
    </row>
    <row r="33" spans="1:4" s="43" customFormat="1" ht="30">
      <c r="A33" s="40"/>
      <c r="B33" s="40" t="s">
        <v>117</v>
      </c>
      <c r="C33" s="185" t="s">
        <v>118</v>
      </c>
      <c r="D33" s="45">
        <v>0</v>
      </c>
    </row>
    <row r="34" spans="1:4" s="43" customFormat="1" ht="42.75">
      <c r="A34" s="56" t="s">
        <v>455</v>
      </c>
      <c r="B34" s="56"/>
      <c r="C34" s="36" t="s">
        <v>119</v>
      </c>
      <c r="D34" s="168">
        <f>D35</f>
        <v>2000</v>
      </c>
    </row>
    <row r="35" spans="1:4" s="43" customFormat="1" ht="30">
      <c r="A35" s="40"/>
      <c r="B35" s="40" t="s">
        <v>117</v>
      </c>
      <c r="C35" s="185" t="s">
        <v>118</v>
      </c>
      <c r="D35" s="45">
        <v>2000</v>
      </c>
    </row>
    <row r="36" spans="1:4" s="43" customFormat="1" ht="57">
      <c r="A36" s="56" t="s">
        <v>456</v>
      </c>
      <c r="B36" s="56"/>
      <c r="C36" s="36" t="s">
        <v>134</v>
      </c>
      <c r="D36" s="168">
        <f>D37</f>
        <v>232</v>
      </c>
    </row>
    <row r="37" spans="1:4" s="43" customFormat="1" ht="30">
      <c r="A37" s="40"/>
      <c r="B37" s="40" t="s">
        <v>239</v>
      </c>
      <c r="C37" s="17" t="s">
        <v>286</v>
      </c>
      <c r="D37" s="45">
        <v>232</v>
      </c>
    </row>
    <row r="38" spans="1:4" s="2" customFormat="1" ht="57">
      <c r="A38" s="56" t="s">
        <v>457</v>
      </c>
      <c r="B38" s="56"/>
      <c r="C38" s="36" t="s">
        <v>267</v>
      </c>
      <c r="D38" s="168">
        <f>D39</f>
        <v>500</v>
      </c>
    </row>
    <row r="39" spans="1:4" s="43" customFormat="1" ht="30">
      <c r="A39" s="40"/>
      <c r="B39" s="40" t="s">
        <v>239</v>
      </c>
      <c r="C39" s="17" t="s">
        <v>286</v>
      </c>
      <c r="D39" s="45">
        <v>500</v>
      </c>
    </row>
    <row r="40" spans="1:4" s="2" customFormat="1" ht="28.5">
      <c r="A40" s="56" t="s">
        <v>458</v>
      </c>
      <c r="B40" s="56"/>
      <c r="C40" s="36" t="s">
        <v>293</v>
      </c>
      <c r="D40" s="168">
        <f>D41</f>
        <v>1000</v>
      </c>
    </row>
    <row r="41" spans="1:4" s="43" customFormat="1" ht="30">
      <c r="A41" s="40"/>
      <c r="B41" s="40" t="s">
        <v>239</v>
      </c>
      <c r="C41" s="17" t="s">
        <v>286</v>
      </c>
      <c r="D41" s="45">
        <v>1000</v>
      </c>
    </row>
    <row r="42" spans="1:4" s="2" customFormat="1" ht="28.5">
      <c r="A42" s="56" t="s">
        <v>459</v>
      </c>
      <c r="B42" s="56"/>
      <c r="C42" s="36" t="s">
        <v>266</v>
      </c>
      <c r="D42" s="168">
        <f>D43</f>
        <v>600</v>
      </c>
    </row>
    <row r="43" spans="1:4" s="43" customFormat="1" ht="30">
      <c r="A43" s="40"/>
      <c r="B43" s="40" t="s">
        <v>239</v>
      </c>
      <c r="C43" s="17" t="s">
        <v>286</v>
      </c>
      <c r="D43" s="45">
        <v>600</v>
      </c>
    </row>
    <row r="44" spans="1:4" s="2" customFormat="1" ht="28.5">
      <c r="A44" s="56" t="s">
        <v>460</v>
      </c>
      <c r="B44" s="56"/>
      <c r="C44" s="36" t="s">
        <v>373</v>
      </c>
      <c r="D44" s="168">
        <f>D45</f>
        <v>500</v>
      </c>
    </row>
    <row r="45" spans="1:4" s="43" customFormat="1" ht="30">
      <c r="A45" s="40"/>
      <c r="B45" s="40" t="s">
        <v>239</v>
      </c>
      <c r="C45" s="17" t="s">
        <v>286</v>
      </c>
      <c r="D45" s="45">
        <v>500</v>
      </c>
    </row>
    <row r="46" spans="1:4" s="2" customFormat="1" ht="14.25">
      <c r="A46" s="56" t="s">
        <v>461</v>
      </c>
      <c r="B46" s="56"/>
      <c r="C46" s="36" t="s">
        <v>122</v>
      </c>
      <c r="D46" s="168">
        <f>D47</f>
        <v>50</v>
      </c>
    </row>
    <row r="47" spans="1:4" s="2" customFormat="1" ht="30">
      <c r="A47" s="56"/>
      <c r="B47" s="40" t="s">
        <v>239</v>
      </c>
      <c r="C47" s="17" t="s">
        <v>286</v>
      </c>
      <c r="D47" s="45">
        <v>50</v>
      </c>
    </row>
    <row r="48" spans="1:4" s="2" customFormat="1" ht="14.25">
      <c r="A48" s="56" t="s">
        <v>121</v>
      </c>
      <c r="B48" s="56"/>
      <c r="C48" s="36" t="s">
        <v>268</v>
      </c>
      <c r="D48" s="168">
        <f>D49</f>
        <v>25</v>
      </c>
    </row>
    <row r="49" spans="1:4" s="2" customFormat="1" ht="30">
      <c r="A49" s="56"/>
      <c r="B49" s="40" t="s">
        <v>239</v>
      </c>
      <c r="C49" s="17" t="s">
        <v>286</v>
      </c>
      <c r="D49" s="45">
        <v>25</v>
      </c>
    </row>
    <row r="50" spans="1:4" s="2" customFormat="1" ht="14.25">
      <c r="A50" s="56" t="s">
        <v>124</v>
      </c>
      <c r="B50" s="56"/>
      <c r="C50" s="36" t="s">
        <v>269</v>
      </c>
      <c r="D50" s="168">
        <f>D51</f>
        <v>25</v>
      </c>
    </row>
    <row r="51" spans="1:4" s="2" customFormat="1" ht="30">
      <c r="A51" s="56"/>
      <c r="B51" s="40" t="s">
        <v>239</v>
      </c>
      <c r="C51" s="17" t="s">
        <v>286</v>
      </c>
      <c r="D51" s="45">
        <v>25</v>
      </c>
    </row>
    <row r="52" spans="1:4" s="2" customFormat="1" ht="28.5">
      <c r="A52" s="56" t="s">
        <v>125</v>
      </c>
      <c r="B52" s="56"/>
      <c r="C52" s="36" t="s">
        <v>374</v>
      </c>
      <c r="D52" s="168">
        <f>D53</f>
        <v>1700</v>
      </c>
    </row>
    <row r="53" spans="1:4" s="2" customFormat="1" ht="30">
      <c r="A53" s="56"/>
      <c r="B53" s="40" t="s">
        <v>239</v>
      </c>
      <c r="C53" s="17" t="s">
        <v>286</v>
      </c>
      <c r="D53" s="45">
        <v>1700</v>
      </c>
    </row>
    <row r="54" spans="1:4" s="2" customFormat="1" ht="85.5">
      <c r="A54" s="56" t="s">
        <v>133</v>
      </c>
      <c r="B54" s="56"/>
      <c r="C54" s="36" t="s">
        <v>123</v>
      </c>
      <c r="D54" s="168">
        <f>D55</f>
        <v>200</v>
      </c>
    </row>
    <row r="55" spans="1:4" s="2" customFormat="1" ht="30">
      <c r="A55" s="56"/>
      <c r="B55" s="40" t="s">
        <v>239</v>
      </c>
      <c r="C55" s="17" t="s">
        <v>286</v>
      </c>
      <c r="D55" s="45">
        <v>200</v>
      </c>
    </row>
    <row r="56" spans="1:4" s="2" customFormat="1" ht="57">
      <c r="A56" s="56" t="s">
        <v>462</v>
      </c>
      <c r="B56" s="56"/>
      <c r="C56" s="36" t="s">
        <v>270</v>
      </c>
      <c r="D56" s="168">
        <f>D57</f>
        <v>565.5</v>
      </c>
    </row>
    <row r="57" spans="1:4" s="2" customFormat="1" ht="30">
      <c r="A57" s="56"/>
      <c r="B57" s="40" t="s">
        <v>239</v>
      </c>
      <c r="C57" s="17" t="s">
        <v>286</v>
      </c>
      <c r="D57" s="45">
        <v>565.5</v>
      </c>
    </row>
    <row r="58" spans="1:4" s="2" customFormat="1" ht="42.75">
      <c r="A58" s="62" t="s">
        <v>463</v>
      </c>
      <c r="B58" s="62"/>
      <c r="C58" s="35" t="s">
        <v>39</v>
      </c>
      <c r="D58" s="169">
        <f>D59+D61+D63+D65+D67</f>
        <v>800</v>
      </c>
    </row>
    <row r="59" spans="1:4" s="2" customFormat="1" ht="28.5">
      <c r="A59" s="56" t="s">
        <v>464</v>
      </c>
      <c r="B59" s="56"/>
      <c r="C59" s="21" t="s">
        <v>40</v>
      </c>
      <c r="D59" s="168">
        <f>D60</f>
        <v>400</v>
      </c>
    </row>
    <row r="60" spans="1:4" s="43" customFormat="1" ht="30">
      <c r="A60" s="40"/>
      <c r="B60" s="40" t="s">
        <v>239</v>
      </c>
      <c r="C60" s="17" t="s">
        <v>286</v>
      </c>
      <c r="D60" s="45">
        <v>400</v>
      </c>
    </row>
    <row r="61" spans="1:4" s="2" customFormat="1" ht="57">
      <c r="A61" s="56" t="s">
        <v>465</v>
      </c>
      <c r="B61" s="56"/>
      <c r="C61" s="21" t="s">
        <v>271</v>
      </c>
      <c r="D61" s="168">
        <f>D62</f>
        <v>100</v>
      </c>
    </row>
    <row r="62" spans="1:4" s="43" customFormat="1" ht="30">
      <c r="A62" s="40" t="s">
        <v>466</v>
      </c>
      <c r="B62" s="40" t="s">
        <v>239</v>
      </c>
      <c r="C62" s="17" t="s">
        <v>286</v>
      </c>
      <c r="D62" s="45">
        <v>100</v>
      </c>
    </row>
    <row r="63" spans="1:4" s="2" customFormat="1" ht="42.75">
      <c r="A63" s="56" t="s">
        <v>467</v>
      </c>
      <c r="B63" s="56"/>
      <c r="C63" s="21" t="s">
        <v>41</v>
      </c>
      <c r="D63" s="168">
        <f>D64</f>
        <v>200</v>
      </c>
    </row>
    <row r="64" spans="1:4" s="43" customFormat="1" ht="30">
      <c r="A64" s="40"/>
      <c r="B64" s="40" t="s">
        <v>239</v>
      </c>
      <c r="C64" s="17" t="s">
        <v>286</v>
      </c>
      <c r="D64" s="45">
        <v>200</v>
      </c>
    </row>
    <row r="65" spans="1:4" s="2" customFormat="1" ht="42.75">
      <c r="A65" s="56" t="s">
        <v>468</v>
      </c>
      <c r="B65" s="56"/>
      <c r="C65" s="21" t="s">
        <v>272</v>
      </c>
      <c r="D65" s="168">
        <f>D66</f>
        <v>50</v>
      </c>
    </row>
    <row r="66" spans="1:4" s="43" customFormat="1" ht="30">
      <c r="A66" s="40"/>
      <c r="B66" s="40" t="s">
        <v>239</v>
      </c>
      <c r="C66" s="17" t="s">
        <v>286</v>
      </c>
      <c r="D66" s="45">
        <v>50</v>
      </c>
    </row>
    <row r="67" spans="1:4" s="2" customFormat="1" ht="28.5">
      <c r="A67" s="56" t="s">
        <v>469</v>
      </c>
      <c r="B67" s="56"/>
      <c r="C67" s="21" t="s">
        <v>235</v>
      </c>
      <c r="D67" s="168">
        <f>D68</f>
        <v>50</v>
      </c>
    </row>
    <row r="68" spans="1:4" s="43" customFormat="1" ht="15">
      <c r="A68" s="40"/>
      <c r="B68" s="40">
        <v>800</v>
      </c>
      <c r="C68" s="37" t="s">
        <v>231</v>
      </c>
      <c r="D68" s="45">
        <v>50</v>
      </c>
    </row>
    <row r="69" spans="1:4" s="2" customFormat="1" ht="57">
      <c r="A69" s="62" t="s">
        <v>470</v>
      </c>
      <c r="B69" s="62"/>
      <c r="C69" s="35" t="s">
        <v>42</v>
      </c>
      <c r="D69" s="169">
        <f>D70+D72+D74+D76</f>
        <v>624.8</v>
      </c>
    </row>
    <row r="70" spans="1:4" s="2" customFormat="1" ht="28.5" customHeight="1">
      <c r="A70" s="56" t="s">
        <v>471</v>
      </c>
      <c r="B70" s="56"/>
      <c r="C70" s="21" t="s">
        <v>343</v>
      </c>
      <c r="D70" s="168">
        <f>D71</f>
        <v>500</v>
      </c>
    </row>
    <row r="71" spans="1:4" s="43" customFormat="1" ht="30">
      <c r="A71" s="40"/>
      <c r="B71" s="40" t="s">
        <v>239</v>
      </c>
      <c r="C71" s="17" t="s">
        <v>286</v>
      </c>
      <c r="D71" s="45">
        <v>500</v>
      </c>
    </row>
    <row r="72" spans="1:4" s="2" customFormat="1" ht="28.5">
      <c r="A72" s="56" t="s">
        <v>472</v>
      </c>
      <c r="B72" s="56"/>
      <c r="C72" s="21" t="s">
        <v>273</v>
      </c>
      <c r="D72" s="168">
        <f>D73</f>
        <v>50</v>
      </c>
    </row>
    <row r="73" spans="1:4" s="43" customFormat="1" ht="30">
      <c r="A73" s="40"/>
      <c r="B73" s="40" t="s">
        <v>239</v>
      </c>
      <c r="C73" s="17" t="s">
        <v>286</v>
      </c>
      <c r="D73" s="45">
        <v>50</v>
      </c>
    </row>
    <row r="74" spans="1:4" s="2" customFormat="1" ht="28.5">
      <c r="A74" s="56" t="s">
        <v>473</v>
      </c>
      <c r="B74" s="56"/>
      <c r="C74" s="21" t="s">
        <v>274</v>
      </c>
      <c r="D74" s="168">
        <f>D75</f>
        <v>50</v>
      </c>
    </row>
    <row r="75" spans="1:4" s="43" customFormat="1" ht="30">
      <c r="A75" s="40"/>
      <c r="B75" s="40" t="s">
        <v>239</v>
      </c>
      <c r="C75" s="17" t="s">
        <v>286</v>
      </c>
      <c r="D75" s="45">
        <v>50</v>
      </c>
    </row>
    <row r="76" spans="1:4" s="2" customFormat="1" ht="42.75">
      <c r="A76" s="56" t="s">
        <v>555</v>
      </c>
      <c r="B76" s="56"/>
      <c r="C76" s="36" t="s">
        <v>238</v>
      </c>
      <c r="D76" s="168">
        <f>D77</f>
        <v>24.8</v>
      </c>
    </row>
    <row r="77" spans="1:4" s="43" customFormat="1" ht="15">
      <c r="A77" s="40"/>
      <c r="B77" s="40" t="s">
        <v>257</v>
      </c>
      <c r="C77" s="37" t="s">
        <v>311</v>
      </c>
      <c r="D77" s="45">
        <v>24.8</v>
      </c>
    </row>
    <row r="78" spans="1:4" s="2" customFormat="1" ht="57">
      <c r="A78" s="62" t="s">
        <v>474</v>
      </c>
      <c r="B78" s="62"/>
      <c r="C78" s="35" t="s">
        <v>43</v>
      </c>
      <c r="D78" s="169">
        <f>D79+D81+D83+D85+D87+D89+D91</f>
        <v>804.7</v>
      </c>
    </row>
    <row r="79" spans="1:4" s="2" customFormat="1" ht="14.25">
      <c r="A79" s="56" t="s">
        <v>475</v>
      </c>
      <c r="B79" s="56"/>
      <c r="C79" s="21" t="s">
        <v>275</v>
      </c>
      <c r="D79" s="168">
        <f>D80</f>
        <v>200</v>
      </c>
    </row>
    <row r="80" spans="1:4" s="43" customFormat="1" ht="30">
      <c r="A80" s="40"/>
      <c r="B80" s="40" t="s">
        <v>239</v>
      </c>
      <c r="C80" s="17" t="s">
        <v>286</v>
      </c>
      <c r="D80" s="45">
        <v>200</v>
      </c>
    </row>
    <row r="81" spans="1:4" s="2" customFormat="1" ht="14.25">
      <c r="A81" s="56" t="s">
        <v>476</v>
      </c>
      <c r="B81" s="56"/>
      <c r="C81" s="21" t="s">
        <v>276</v>
      </c>
      <c r="D81" s="168">
        <f>D82</f>
        <v>50</v>
      </c>
    </row>
    <row r="82" spans="1:4" s="43" customFormat="1" ht="30">
      <c r="A82" s="40"/>
      <c r="B82" s="40" t="s">
        <v>239</v>
      </c>
      <c r="C82" s="17" t="s">
        <v>286</v>
      </c>
      <c r="D82" s="45">
        <v>50</v>
      </c>
    </row>
    <row r="83" spans="1:4" s="2" customFormat="1" ht="28.5">
      <c r="A83" s="56" t="s">
        <v>477</v>
      </c>
      <c r="B83" s="56"/>
      <c r="C83" s="21" t="s">
        <v>277</v>
      </c>
      <c r="D83" s="168">
        <f>D84</f>
        <v>50</v>
      </c>
    </row>
    <row r="84" spans="1:4" s="43" customFormat="1" ht="30">
      <c r="A84" s="40"/>
      <c r="B84" s="40" t="s">
        <v>239</v>
      </c>
      <c r="C84" s="17" t="s">
        <v>286</v>
      </c>
      <c r="D84" s="45">
        <v>50</v>
      </c>
    </row>
    <row r="85" spans="1:4" s="2" customFormat="1" ht="42.75">
      <c r="A85" s="56" t="s">
        <v>478</v>
      </c>
      <c r="B85" s="56"/>
      <c r="C85" s="21" t="s">
        <v>278</v>
      </c>
      <c r="D85" s="168">
        <f>D86</f>
        <v>50</v>
      </c>
    </row>
    <row r="86" spans="1:4" s="43" customFormat="1" ht="30">
      <c r="A86" s="40"/>
      <c r="B86" s="40" t="s">
        <v>239</v>
      </c>
      <c r="C86" s="17" t="s">
        <v>286</v>
      </c>
      <c r="D86" s="45">
        <v>50</v>
      </c>
    </row>
    <row r="87" spans="1:4" s="2" customFormat="1" ht="42.75">
      <c r="A87" s="56" t="s">
        <v>479</v>
      </c>
      <c r="B87" s="56"/>
      <c r="C87" s="21" t="s">
        <v>284</v>
      </c>
      <c r="D87" s="168">
        <f>D88</f>
        <v>34.7</v>
      </c>
    </row>
    <row r="88" spans="1:4" s="43" customFormat="1" ht="30">
      <c r="A88" s="40"/>
      <c r="B88" s="40" t="s">
        <v>239</v>
      </c>
      <c r="C88" s="17" t="s">
        <v>286</v>
      </c>
      <c r="D88" s="45">
        <v>34.7</v>
      </c>
    </row>
    <row r="89" spans="1:4" s="2" customFormat="1" ht="34.5" customHeight="1">
      <c r="A89" s="56" t="s">
        <v>480</v>
      </c>
      <c r="B89" s="56"/>
      <c r="C89" s="36" t="s">
        <v>44</v>
      </c>
      <c r="D89" s="168">
        <f>D90</f>
        <v>20</v>
      </c>
    </row>
    <row r="90" spans="1:4" s="43" customFormat="1" ht="30" customHeight="1">
      <c r="A90" s="40"/>
      <c r="B90" s="40" t="s">
        <v>239</v>
      </c>
      <c r="C90" s="17" t="s">
        <v>286</v>
      </c>
      <c r="D90" s="45">
        <v>20</v>
      </c>
    </row>
    <row r="91" spans="1:4" s="2" customFormat="1" ht="30" customHeight="1">
      <c r="A91" s="56" t="s">
        <v>481</v>
      </c>
      <c r="B91" s="56"/>
      <c r="C91" s="21" t="s">
        <v>126</v>
      </c>
      <c r="D91" s="168">
        <f>D92</f>
        <v>400</v>
      </c>
    </row>
    <row r="92" spans="1:4" s="43" customFormat="1" ht="30" customHeight="1">
      <c r="A92" s="40"/>
      <c r="B92" s="40" t="s">
        <v>239</v>
      </c>
      <c r="C92" s="17" t="s">
        <v>286</v>
      </c>
      <c r="D92" s="45">
        <v>400</v>
      </c>
    </row>
    <row r="93" spans="1:4" s="2" customFormat="1" ht="45" customHeight="1">
      <c r="A93" s="62" t="s">
        <v>482</v>
      </c>
      <c r="B93" s="62"/>
      <c r="C93" s="35" t="s">
        <v>45</v>
      </c>
      <c r="D93" s="169">
        <f>D94+D96+D98+D100</f>
        <v>232</v>
      </c>
    </row>
    <row r="94" spans="1:4" s="2" customFormat="1" ht="30" customHeight="1">
      <c r="A94" s="56" t="s">
        <v>483</v>
      </c>
      <c r="B94" s="56"/>
      <c r="C94" s="36" t="s">
        <v>46</v>
      </c>
      <c r="D94" s="168">
        <f>D95</f>
        <v>20</v>
      </c>
    </row>
    <row r="95" spans="1:4" s="43" customFormat="1" ht="15" customHeight="1">
      <c r="A95" s="40"/>
      <c r="B95" s="40">
        <v>800</v>
      </c>
      <c r="C95" s="37" t="s">
        <v>231</v>
      </c>
      <c r="D95" s="45">
        <v>20</v>
      </c>
    </row>
    <row r="96" spans="1:4" s="2" customFormat="1" ht="15" customHeight="1">
      <c r="A96" s="56" t="s">
        <v>484</v>
      </c>
      <c r="B96" s="56"/>
      <c r="C96" s="36" t="s">
        <v>279</v>
      </c>
      <c r="D96" s="168">
        <f>D97</f>
        <v>100</v>
      </c>
    </row>
    <row r="97" spans="1:4" s="43" customFormat="1" ht="15" customHeight="1">
      <c r="A97" s="40"/>
      <c r="B97" s="40">
        <v>800</v>
      </c>
      <c r="C97" s="37" t="s">
        <v>231</v>
      </c>
      <c r="D97" s="45">
        <v>100</v>
      </c>
    </row>
    <row r="98" spans="1:4" s="2" customFormat="1" ht="45" customHeight="1">
      <c r="A98" s="56" t="s">
        <v>556</v>
      </c>
      <c r="B98" s="56"/>
      <c r="C98" s="36" t="s">
        <v>233</v>
      </c>
      <c r="D98" s="168">
        <f>D99</f>
        <v>63.5</v>
      </c>
    </row>
    <row r="99" spans="1:4" s="43" customFormat="1" ht="15" customHeight="1">
      <c r="A99" s="40"/>
      <c r="B99" s="40" t="s">
        <v>257</v>
      </c>
      <c r="C99" s="37" t="s">
        <v>311</v>
      </c>
      <c r="D99" s="45">
        <v>63.5</v>
      </c>
    </row>
    <row r="100" spans="1:4" s="2" customFormat="1" ht="57" customHeight="1">
      <c r="A100" s="56" t="s">
        <v>557</v>
      </c>
      <c r="B100" s="56"/>
      <c r="C100" s="36" t="s">
        <v>197</v>
      </c>
      <c r="D100" s="168">
        <f>D101</f>
        <v>48.5</v>
      </c>
    </row>
    <row r="101" spans="1:4" s="43" customFormat="1" ht="15" customHeight="1">
      <c r="A101" s="40"/>
      <c r="B101" s="40" t="s">
        <v>257</v>
      </c>
      <c r="C101" s="37" t="s">
        <v>311</v>
      </c>
      <c r="D101" s="45">
        <v>48.5</v>
      </c>
    </row>
    <row r="102" spans="1:4" s="2" customFormat="1" ht="15" customHeight="1">
      <c r="A102" s="62" t="s">
        <v>485</v>
      </c>
      <c r="B102" s="62"/>
      <c r="C102" s="35" t="s">
        <v>280</v>
      </c>
      <c r="D102" s="169">
        <f>D103+D113+D119</f>
        <v>3730.8</v>
      </c>
    </row>
    <row r="103" spans="1:4" s="2" customFormat="1" ht="30" customHeight="1">
      <c r="A103" s="56" t="s">
        <v>486</v>
      </c>
      <c r="B103" s="56"/>
      <c r="C103" s="36" t="s">
        <v>47</v>
      </c>
      <c r="D103" s="168">
        <f>D104+D107+D109</f>
        <v>3232</v>
      </c>
    </row>
    <row r="104" spans="1:4" s="43" customFormat="1" ht="15" customHeight="1">
      <c r="A104" s="40" t="s">
        <v>487</v>
      </c>
      <c r="B104" s="40"/>
      <c r="C104" s="37" t="s">
        <v>302</v>
      </c>
      <c r="D104" s="45">
        <f>D105+D106</f>
        <v>738.7</v>
      </c>
    </row>
    <row r="105" spans="1:8" s="43" customFormat="1" ht="60">
      <c r="A105" s="40"/>
      <c r="B105" s="40">
        <v>100</v>
      </c>
      <c r="C105" s="37" t="s">
        <v>256</v>
      </c>
      <c r="D105" s="45">
        <v>737.7</v>
      </c>
      <c r="H105" s="186"/>
    </row>
    <row r="106" spans="1:4" s="43" customFormat="1" ht="15">
      <c r="A106" s="40"/>
      <c r="B106" s="40">
        <v>800</v>
      </c>
      <c r="C106" s="37" t="s">
        <v>231</v>
      </c>
      <c r="D106" s="170">
        <v>1</v>
      </c>
    </row>
    <row r="107" spans="1:4" s="43" customFormat="1" ht="15">
      <c r="A107" s="40" t="s">
        <v>488</v>
      </c>
      <c r="B107" s="40"/>
      <c r="C107" s="37" t="s">
        <v>303</v>
      </c>
      <c r="D107" s="45">
        <f>D108</f>
        <v>60</v>
      </c>
    </row>
    <row r="108" spans="1:4" ht="30">
      <c r="A108" s="40"/>
      <c r="B108" s="40">
        <v>200</v>
      </c>
      <c r="C108" s="37" t="s">
        <v>286</v>
      </c>
      <c r="D108" s="170">
        <v>60</v>
      </c>
    </row>
    <row r="109" spans="1:4" ht="30">
      <c r="A109" s="40" t="s">
        <v>489</v>
      </c>
      <c r="B109" s="40"/>
      <c r="C109" s="37" t="s">
        <v>281</v>
      </c>
      <c r="D109" s="45">
        <f>D110+D111+D112</f>
        <v>2433.3</v>
      </c>
    </row>
    <row r="110" spans="1:4" ht="60">
      <c r="A110" s="40"/>
      <c r="B110" s="40">
        <v>100</v>
      </c>
      <c r="C110" s="37" t="s">
        <v>256</v>
      </c>
      <c r="D110" s="45">
        <v>2191.3</v>
      </c>
    </row>
    <row r="111" spans="1:4" ht="30" customHeight="1">
      <c r="A111" s="40"/>
      <c r="B111" s="40">
        <v>200</v>
      </c>
      <c r="C111" s="37" t="s">
        <v>286</v>
      </c>
      <c r="D111" s="45">
        <v>230</v>
      </c>
    </row>
    <row r="112" spans="1:4" ht="15">
      <c r="A112" s="40"/>
      <c r="B112" s="40">
        <v>800</v>
      </c>
      <c r="C112" s="37" t="s">
        <v>231</v>
      </c>
      <c r="D112" s="45">
        <v>12</v>
      </c>
    </row>
    <row r="113" spans="1:4" ht="42.75">
      <c r="A113" s="56" t="s">
        <v>490</v>
      </c>
      <c r="B113" s="56"/>
      <c r="C113" s="36" t="s">
        <v>48</v>
      </c>
      <c r="D113" s="168">
        <f>D114+D116</f>
        <v>173.4</v>
      </c>
    </row>
    <row r="114" spans="1:4" ht="30">
      <c r="A114" s="40" t="s">
        <v>491</v>
      </c>
      <c r="B114" s="40"/>
      <c r="C114" s="37" t="s">
        <v>282</v>
      </c>
      <c r="D114" s="45">
        <f>D115</f>
        <v>1.8</v>
      </c>
    </row>
    <row r="115" spans="1:4" ht="30">
      <c r="A115" s="40"/>
      <c r="B115" s="40" t="s">
        <v>239</v>
      </c>
      <c r="C115" s="37" t="s">
        <v>286</v>
      </c>
      <c r="D115" s="170">
        <v>1.8</v>
      </c>
    </row>
    <row r="116" spans="1:4" ht="30">
      <c r="A116" s="40" t="s">
        <v>492</v>
      </c>
      <c r="B116" s="40"/>
      <c r="C116" s="37" t="s">
        <v>432</v>
      </c>
      <c r="D116" s="170">
        <f>D117+D118</f>
        <v>171.6</v>
      </c>
    </row>
    <row r="117" spans="1:4" ht="60">
      <c r="A117" s="40"/>
      <c r="B117" s="40" t="s">
        <v>283</v>
      </c>
      <c r="C117" s="37" t="s">
        <v>256</v>
      </c>
      <c r="D117" s="45">
        <v>170</v>
      </c>
    </row>
    <row r="118" spans="1:4" s="43" customFormat="1" ht="30">
      <c r="A118" s="40"/>
      <c r="B118" s="40" t="s">
        <v>239</v>
      </c>
      <c r="C118" s="37" t="s">
        <v>286</v>
      </c>
      <c r="D118" s="45">
        <v>1.6</v>
      </c>
    </row>
    <row r="119" spans="1:4" s="2" customFormat="1" ht="45" customHeight="1">
      <c r="A119" s="166" t="s">
        <v>493</v>
      </c>
      <c r="B119" s="56"/>
      <c r="C119" s="36" t="s">
        <v>49</v>
      </c>
      <c r="D119" s="171">
        <f>D122+D120</f>
        <v>325.4</v>
      </c>
    </row>
    <row r="120" spans="1:4" s="175" customFormat="1" ht="30" customHeight="1">
      <c r="A120" s="38" t="s">
        <v>545</v>
      </c>
      <c r="B120" s="40"/>
      <c r="C120" s="37" t="s">
        <v>546</v>
      </c>
      <c r="D120" s="170">
        <f>D121</f>
        <v>5.4</v>
      </c>
    </row>
    <row r="121" spans="1:4" s="175" customFormat="1" ht="30" customHeight="1">
      <c r="A121" s="38"/>
      <c r="B121" s="40" t="s">
        <v>239</v>
      </c>
      <c r="C121" s="37" t="s">
        <v>286</v>
      </c>
      <c r="D121" s="170">
        <v>5.4</v>
      </c>
    </row>
    <row r="122" spans="1:4" ht="60">
      <c r="A122" s="38" t="s">
        <v>558</v>
      </c>
      <c r="B122" s="40"/>
      <c r="C122" s="37" t="s">
        <v>433</v>
      </c>
      <c r="D122" s="170">
        <f>D123</f>
        <v>320</v>
      </c>
    </row>
    <row r="123" spans="1:4" ht="15" customHeight="1">
      <c r="A123" s="38"/>
      <c r="B123" s="40" t="s">
        <v>257</v>
      </c>
      <c r="C123" s="37" t="s">
        <v>311</v>
      </c>
      <c r="D123" s="170">
        <v>320</v>
      </c>
    </row>
    <row r="124" spans="1:4" s="2" customFormat="1" ht="14.25">
      <c r="A124" s="56"/>
      <c r="B124" s="56"/>
      <c r="C124" s="36" t="s">
        <v>294</v>
      </c>
      <c r="D124" s="171">
        <f>D102+D11+D20+D25+D58+D69+D78+D93</f>
        <v>15060</v>
      </c>
    </row>
    <row r="131" ht="15">
      <c r="D131" s="173"/>
    </row>
  </sheetData>
  <sheetProtection/>
  <mergeCells count="1">
    <mergeCell ref="A7:D7"/>
  </mergeCells>
  <printOptions/>
  <pageMargins left="0.5905511811023623" right="0.3937007874015748" top="0.5905511811023623" bottom="0.5905511811023623" header="0" footer="0"/>
  <pageSetup fitToHeight="0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8"/>
  <sheetViews>
    <sheetView zoomScalePageLayoutView="0" workbookViewId="0" topLeftCell="A115">
      <selection activeCell="A123" sqref="A123"/>
    </sheetView>
  </sheetViews>
  <sheetFormatPr defaultColWidth="9.00390625" defaultRowHeight="12.75"/>
  <cols>
    <col min="1" max="1" width="13.125" style="14" customWidth="1"/>
    <col min="2" max="2" width="12.875" style="14" customWidth="1"/>
    <col min="3" max="3" width="58.375" style="163" customWidth="1"/>
    <col min="4" max="5" width="13.75390625" style="14" customWidth="1"/>
  </cols>
  <sheetData>
    <row r="1" spans="4:5" ht="15">
      <c r="D1" s="16"/>
      <c r="E1" s="16" t="s">
        <v>410</v>
      </c>
    </row>
    <row r="2" spans="4:5" ht="15">
      <c r="D2" s="16"/>
      <c r="E2" s="16" t="s">
        <v>182</v>
      </c>
    </row>
    <row r="3" spans="4:5" ht="15">
      <c r="D3" s="16"/>
      <c r="E3" s="16" t="s">
        <v>505</v>
      </c>
    </row>
    <row r="4" spans="4:5" ht="15">
      <c r="D4" s="16"/>
      <c r="E4" s="16" t="s">
        <v>26</v>
      </c>
    </row>
    <row r="5" spans="4:5" ht="15">
      <c r="D5"/>
      <c r="E5"/>
    </row>
    <row r="6" spans="4:5" ht="15">
      <c r="D6" s="16"/>
      <c r="E6" s="16"/>
    </row>
    <row r="7" spans="1:5" ht="44.25" customHeight="1">
      <c r="A7" s="218" t="s">
        <v>50</v>
      </c>
      <c r="B7" s="218"/>
      <c r="C7" s="218"/>
      <c r="D7" s="218"/>
      <c r="E7" s="218"/>
    </row>
    <row r="8" spans="1:5" ht="14.25">
      <c r="A8" s="161"/>
      <c r="B8" s="161"/>
      <c r="C8" s="164"/>
      <c r="D8" s="161"/>
      <c r="E8" s="161"/>
    </row>
    <row r="9" spans="1:5" ht="15">
      <c r="A9" s="33"/>
      <c r="B9" s="33"/>
      <c r="C9" s="165"/>
      <c r="D9" s="16"/>
      <c r="E9" s="16" t="s">
        <v>297</v>
      </c>
    </row>
    <row r="10" spans="1:5" ht="45">
      <c r="A10" s="136" t="s">
        <v>228</v>
      </c>
      <c r="B10" s="136" t="s">
        <v>229</v>
      </c>
      <c r="C10" s="136" t="s">
        <v>301</v>
      </c>
      <c r="D10" s="20">
        <v>2016</v>
      </c>
      <c r="E10" s="20">
        <v>2017</v>
      </c>
    </row>
    <row r="11" spans="1:5" ht="42.75">
      <c r="A11" s="62" t="s">
        <v>442</v>
      </c>
      <c r="B11" s="62"/>
      <c r="C11" s="35" t="s">
        <v>35</v>
      </c>
      <c r="D11" s="167">
        <f>D12+D14+D16+D18</f>
        <v>365.1</v>
      </c>
      <c r="E11" s="167">
        <f>E12+E14+E16+E18</f>
        <v>365.1</v>
      </c>
    </row>
    <row r="12" spans="1:5" ht="30" customHeight="1">
      <c r="A12" s="56" t="s">
        <v>443</v>
      </c>
      <c r="B12" s="56"/>
      <c r="C12" s="36" t="s">
        <v>503</v>
      </c>
      <c r="D12" s="168">
        <f>D13</f>
        <v>165.1</v>
      </c>
      <c r="E12" s="168">
        <f>E13</f>
        <v>165.1</v>
      </c>
    </row>
    <row r="13" spans="1:5" ht="30" customHeight="1">
      <c r="A13" s="40"/>
      <c r="B13" s="40" t="s">
        <v>239</v>
      </c>
      <c r="C13" s="17" t="s">
        <v>286</v>
      </c>
      <c r="D13" s="45">
        <v>165.1</v>
      </c>
      <c r="E13" s="45">
        <v>165.1</v>
      </c>
    </row>
    <row r="14" spans="1:5" ht="30" customHeight="1">
      <c r="A14" s="56" t="s">
        <v>444</v>
      </c>
      <c r="B14" s="56"/>
      <c r="C14" s="36" t="s">
        <v>259</v>
      </c>
      <c r="D14" s="168">
        <f>D15</f>
        <v>50</v>
      </c>
      <c r="E14" s="168">
        <f>E15</f>
        <v>50</v>
      </c>
    </row>
    <row r="15" spans="1:5" ht="30" customHeight="1">
      <c r="A15" s="40"/>
      <c r="B15" s="40" t="s">
        <v>239</v>
      </c>
      <c r="C15" s="17" t="s">
        <v>286</v>
      </c>
      <c r="D15" s="45">
        <v>50</v>
      </c>
      <c r="E15" s="45">
        <v>50</v>
      </c>
    </row>
    <row r="16" spans="1:5" ht="30" customHeight="1">
      <c r="A16" s="56" t="s">
        <v>445</v>
      </c>
      <c r="B16" s="56"/>
      <c r="C16" s="36" t="s">
        <v>260</v>
      </c>
      <c r="D16" s="168">
        <f>D17</f>
        <v>50</v>
      </c>
      <c r="E16" s="168">
        <f>E17</f>
        <v>50</v>
      </c>
    </row>
    <row r="17" spans="1:5" ht="30" customHeight="1">
      <c r="A17" s="40"/>
      <c r="B17" s="40" t="s">
        <v>239</v>
      </c>
      <c r="C17" s="17" t="s">
        <v>286</v>
      </c>
      <c r="D17" s="45">
        <v>50</v>
      </c>
      <c r="E17" s="45">
        <v>50</v>
      </c>
    </row>
    <row r="18" spans="1:5" ht="15" customHeight="1">
      <c r="A18" s="56" t="s">
        <v>446</v>
      </c>
      <c r="B18" s="56"/>
      <c r="C18" s="36" t="s">
        <v>261</v>
      </c>
      <c r="D18" s="168">
        <f>D19</f>
        <v>100</v>
      </c>
      <c r="E18" s="168">
        <f>E19</f>
        <v>100</v>
      </c>
    </row>
    <row r="19" spans="1:5" ht="30" customHeight="1">
      <c r="A19" s="40"/>
      <c r="B19" s="40" t="s">
        <v>239</v>
      </c>
      <c r="C19" s="17" t="s">
        <v>286</v>
      </c>
      <c r="D19" s="45">
        <v>100</v>
      </c>
      <c r="E19" s="45">
        <v>100</v>
      </c>
    </row>
    <row r="20" spans="1:5" ht="44.25" customHeight="1">
      <c r="A20" s="62" t="s">
        <v>447</v>
      </c>
      <c r="B20" s="62"/>
      <c r="C20" s="35" t="s">
        <v>36</v>
      </c>
      <c r="D20" s="169">
        <f>D21+D23</f>
        <v>150</v>
      </c>
      <c r="E20" s="169">
        <f>E21+E23</f>
        <v>150</v>
      </c>
    </row>
    <row r="21" spans="1:5" ht="30" customHeight="1">
      <c r="A21" s="56" t="s">
        <v>448</v>
      </c>
      <c r="B21" s="56"/>
      <c r="C21" s="36" t="s">
        <v>262</v>
      </c>
      <c r="D21" s="168">
        <f>D22</f>
        <v>100</v>
      </c>
      <c r="E21" s="168">
        <f>E22</f>
        <v>100</v>
      </c>
    </row>
    <row r="22" spans="1:5" ht="30">
      <c r="A22" s="40"/>
      <c r="B22" s="40" t="s">
        <v>239</v>
      </c>
      <c r="C22" s="17" t="s">
        <v>286</v>
      </c>
      <c r="D22" s="45">
        <v>100</v>
      </c>
      <c r="E22" s="45">
        <v>100</v>
      </c>
    </row>
    <row r="23" spans="1:5" ht="57">
      <c r="A23" s="56" t="s">
        <v>449</v>
      </c>
      <c r="B23" s="56"/>
      <c r="C23" s="36" t="s">
        <v>37</v>
      </c>
      <c r="D23" s="168">
        <f>D24</f>
        <v>50</v>
      </c>
      <c r="E23" s="168">
        <f>E24</f>
        <v>50</v>
      </c>
    </row>
    <row r="24" spans="1:5" ht="30" customHeight="1">
      <c r="A24" s="40"/>
      <c r="B24" s="40" t="s">
        <v>239</v>
      </c>
      <c r="C24" s="17" t="s">
        <v>286</v>
      </c>
      <c r="D24" s="45">
        <v>50</v>
      </c>
      <c r="E24" s="45">
        <v>50</v>
      </c>
    </row>
    <row r="25" spans="1:5" ht="42.75">
      <c r="A25" s="62" t="s">
        <v>450</v>
      </c>
      <c r="B25" s="62"/>
      <c r="C25" s="35" t="s">
        <v>38</v>
      </c>
      <c r="D25" s="169">
        <f>D26+D28+D30+D38+D40+D42+D44+D46+D50+D52+D54+D56+D34+D32+D48+D36</f>
        <v>8520.4</v>
      </c>
      <c r="E25" s="169">
        <f>E26+E28+E30+E38+E40+E42+E44+E46+E50+E52+E54+E56+E34+E32+E48+E36</f>
        <v>8321.2</v>
      </c>
    </row>
    <row r="26" spans="1:8" ht="28.5">
      <c r="A26" s="56" t="s">
        <v>451</v>
      </c>
      <c r="B26" s="56"/>
      <c r="C26" s="36" t="s">
        <v>263</v>
      </c>
      <c r="D26" s="168">
        <f>D27</f>
        <v>659.5</v>
      </c>
      <c r="E26" s="168">
        <f>E27</f>
        <v>676.7</v>
      </c>
      <c r="G26" s="172"/>
      <c r="H26" s="172"/>
    </row>
    <row r="27" spans="1:5" ht="30">
      <c r="A27" s="40"/>
      <c r="B27" s="40" t="s">
        <v>239</v>
      </c>
      <c r="C27" s="17" t="s">
        <v>286</v>
      </c>
      <c r="D27" s="45">
        <v>659.5</v>
      </c>
      <c r="E27" s="45">
        <v>676.7</v>
      </c>
    </row>
    <row r="28" spans="1:5" ht="28.5">
      <c r="A28" s="56" t="s">
        <v>452</v>
      </c>
      <c r="B28" s="56"/>
      <c r="C28" s="36" t="s">
        <v>264</v>
      </c>
      <c r="D28" s="168">
        <f>D29</f>
        <v>465</v>
      </c>
      <c r="E28" s="168">
        <f>E29</f>
        <v>465</v>
      </c>
    </row>
    <row r="29" spans="1:5" ht="30" customHeight="1">
      <c r="A29" s="40"/>
      <c r="B29" s="40" t="s">
        <v>239</v>
      </c>
      <c r="C29" s="17" t="s">
        <v>286</v>
      </c>
      <c r="D29" s="45">
        <v>465</v>
      </c>
      <c r="E29" s="45">
        <v>465</v>
      </c>
    </row>
    <row r="30" spans="1:8" ht="28.5">
      <c r="A30" s="56" t="s">
        <v>453</v>
      </c>
      <c r="B30" s="56"/>
      <c r="C30" s="36" t="s">
        <v>265</v>
      </c>
      <c r="D30" s="168">
        <f>D31</f>
        <v>10</v>
      </c>
      <c r="E30" s="168">
        <f>E31</f>
        <v>10</v>
      </c>
      <c r="G30" s="172"/>
      <c r="H30" s="172"/>
    </row>
    <row r="31" spans="1:5" ht="30">
      <c r="A31" s="40"/>
      <c r="B31" s="40" t="s">
        <v>239</v>
      </c>
      <c r="C31" s="17" t="s">
        <v>286</v>
      </c>
      <c r="D31" s="45">
        <v>10</v>
      </c>
      <c r="E31" s="45">
        <v>10</v>
      </c>
    </row>
    <row r="32" spans="1:5" ht="42.75">
      <c r="A32" s="56" t="s">
        <v>454</v>
      </c>
      <c r="B32" s="56"/>
      <c r="C32" s="36" t="s">
        <v>120</v>
      </c>
      <c r="D32" s="168">
        <f>D33</f>
        <v>0</v>
      </c>
      <c r="E32" s="168">
        <f>E33</f>
        <v>0</v>
      </c>
    </row>
    <row r="33" spans="1:5" ht="30">
      <c r="A33" s="40"/>
      <c r="B33" s="40" t="s">
        <v>117</v>
      </c>
      <c r="C33" s="185" t="s">
        <v>118</v>
      </c>
      <c r="D33" s="45">
        <v>0</v>
      </c>
      <c r="E33" s="45">
        <v>0</v>
      </c>
    </row>
    <row r="34" spans="1:5" ht="42.75">
      <c r="A34" s="56" t="s">
        <v>455</v>
      </c>
      <c r="B34" s="56"/>
      <c r="C34" s="36" t="s">
        <v>119</v>
      </c>
      <c r="D34" s="168">
        <f>D35</f>
        <v>2000</v>
      </c>
      <c r="E34" s="168">
        <f>E35</f>
        <v>1700</v>
      </c>
    </row>
    <row r="35" spans="1:5" ht="30" customHeight="1">
      <c r="A35" s="40"/>
      <c r="B35" s="40" t="s">
        <v>117</v>
      </c>
      <c r="C35" s="185" t="s">
        <v>118</v>
      </c>
      <c r="D35" s="45">
        <v>2000</v>
      </c>
      <c r="E35" s="45">
        <v>1700</v>
      </c>
    </row>
    <row r="36" spans="1:5" ht="57.75" customHeight="1">
      <c r="A36" s="56" t="s">
        <v>456</v>
      </c>
      <c r="B36" s="56"/>
      <c r="C36" s="36" t="s">
        <v>134</v>
      </c>
      <c r="D36" s="168">
        <f>D37</f>
        <v>235</v>
      </c>
      <c r="E36" s="168">
        <f>E37</f>
        <v>250</v>
      </c>
    </row>
    <row r="37" spans="1:5" ht="30" customHeight="1">
      <c r="A37" s="40"/>
      <c r="B37" s="40" t="s">
        <v>239</v>
      </c>
      <c r="C37" s="17" t="s">
        <v>286</v>
      </c>
      <c r="D37" s="45">
        <v>235</v>
      </c>
      <c r="E37" s="45">
        <v>250</v>
      </c>
    </row>
    <row r="38" spans="1:8" ht="60" customHeight="1">
      <c r="A38" s="56" t="s">
        <v>457</v>
      </c>
      <c r="B38" s="56"/>
      <c r="C38" s="36" t="s">
        <v>267</v>
      </c>
      <c r="D38" s="168">
        <f>D39</f>
        <v>600</v>
      </c>
      <c r="E38" s="168">
        <f>E39</f>
        <v>500</v>
      </c>
      <c r="G38" s="172"/>
      <c r="H38" s="172"/>
    </row>
    <row r="39" spans="1:5" ht="30" customHeight="1">
      <c r="A39" s="40"/>
      <c r="B39" s="40" t="s">
        <v>239</v>
      </c>
      <c r="C39" s="17" t="s">
        <v>286</v>
      </c>
      <c r="D39" s="45">
        <v>600</v>
      </c>
      <c r="E39" s="45">
        <v>500</v>
      </c>
    </row>
    <row r="40" spans="1:5" ht="28.5">
      <c r="A40" s="56" t="s">
        <v>458</v>
      </c>
      <c r="B40" s="56"/>
      <c r="C40" s="36" t="s">
        <v>293</v>
      </c>
      <c r="D40" s="168">
        <f>D41</f>
        <v>1200</v>
      </c>
      <c r="E40" s="168">
        <f>E41</f>
        <v>1200</v>
      </c>
    </row>
    <row r="41" spans="1:7" ht="30">
      <c r="A41" s="40"/>
      <c r="B41" s="40" t="s">
        <v>239</v>
      </c>
      <c r="C41" s="17" t="s">
        <v>286</v>
      </c>
      <c r="D41" s="45">
        <v>1200</v>
      </c>
      <c r="E41" s="45">
        <v>1200</v>
      </c>
      <c r="G41" s="172"/>
    </row>
    <row r="42" spans="1:5" ht="28.5">
      <c r="A42" s="56" t="s">
        <v>459</v>
      </c>
      <c r="B42" s="56"/>
      <c r="C42" s="36" t="s">
        <v>266</v>
      </c>
      <c r="D42" s="168">
        <f>D43</f>
        <v>560</v>
      </c>
      <c r="E42" s="168">
        <f>E43</f>
        <v>600</v>
      </c>
    </row>
    <row r="43" spans="1:5" ht="30">
      <c r="A43" s="40"/>
      <c r="B43" s="40" t="s">
        <v>239</v>
      </c>
      <c r="C43" s="17" t="s">
        <v>286</v>
      </c>
      <c r="D43" s="45">
        <v>560</v>
      </c>
      <c r="E43" s="45">
        <v>600</v>
      </c>
    </row>
    <row r="44" spans="1:5" ht="30" customHeight="1">
      <c r="A44" s="56" t="s">
        <v>460</v>
      </c>
      <c r="B44" s="56"/>
      <c r="C44" s="36" t="s">
        <v>373</v>
      </c>
      <c r="D44" s="168">
        <f>D45</f>
        <v>150</v>
      </c>
      <c r="E44" s="168">
        <f>E45</f>
        <v>150</v>
      </c>
    </row>
    <row r="45" spans="1:5" ht="30">
      <c r="A45" s="40"/>
      <c r="B45" s="40" t="s">
        <v>239</v>
      </c>
      <c r="C45" s="17" t="s">
        <v>286</v>
      </c>
      <c r="D45" s="45">
        <v>150</v>
      </c>
      <c r="E45" s="45">
        <v>150</v>
      </c>
    </row>
    <row r="46" spans="1:5" ht="14.25">
      <c r="A46" s="56" t="s">
        <v>461</v>
      </c>
      <c r="B46" s="56"/>
      <c r="C46" s="36" t="s">
        <v>122</v>
      </c>
      <c r="D46" s="168">
        <f>D47</f>
        <v>60</v>
      </c>
      <c r="E46" s="168">
        <f>E47</f>
        <v>50</v>
      </c>
    </row>
    <row r="47" spans="1:5" ht="30">
      <c r="A47" s="56"/>
      <c r="B47" s="40" t="s">
        <v>239</v>
      </c>
      <c r="C47" s="17" t="s">
        <v>286</v>
      </c>
      <c r="D47" s="45">
        <v>60</v>
      </c>
      <c r="E47" s="45">
        <v>50</v>
      </c>
    </row>
    <row r="48" spans="1:5" ht="14.25">
      <c r="A48" s="56" t="s">
        <v>121</v>
      </c>
      <c r="B48" s="56"/>
      <c r="C48" s="36" t="s">
        <v>268</v>
      </c>
      <c r="D48" s="168">
        <f>D49</f>
        <v>25</v>
      </c>
      <c r="E48" s="168">
        <f>E49</f>
        <v>25</v>
      </c>
    </row>
    <row r="49" spans="1:5" ht="30">
      <c r="A49" s="56"/>
      <c r="B49" s="40" t="s">
        <v>239</v>
      </c>
      <c r="C49" s="17" t="s">
        <v>286</v>
      </c>
      <c r="D49" s="45">
        <v>25</v>
      </c>
      <c r="E49" s="45">
        <v>25</v>
      </c>
    </row>
    <row r="50" spans="1:5" ht="14.25">
      <c r="A50" s="56" t="s">
        <v>124</v>
      </c>
      <c r="B50" s="56"/>
      <c r="C50" s="36" t="s">
        <v>269</v>
      </c>
      <c r="D50" s="168">
        <f>D51</f>
        <v>35</v>
      </c>
      <c r="E50" s="168">
        <f>E51</f>
        <v>25</v>
      </c>
    </row>
    <row r="51" spans="1:5" ht="30">
      <c r="A51" s="56"/>
      <c r="B51" s="40" t="s">
        <v>239</v>
      </c>
      <c r="C51" s="17" t="s">
        <v>286</v>
      </c>
      <c r="D51" s="45">
        <v>35</v>
      </c>
      <c r="E51" s="45">
        <v>25</v>
      </c>
    </row>
    <row r="52" spans="1:5" ht="28.5">
      <c r="A52" s="56" t="s">
        <v>125</v>
      </c>
      <c r="B52" s="56"/>
      <c r="C52" s="36" t="s">
        <v>374</v>
      </c>
      <c r="D52" s="168">
        <f>D53</f>
        <v>1700</v>
      </c>
      <c r="E52" s="168">
        <f>E53</f>
        <v>1800</v>
      </c>
    </row>
    <row r="53" spans="1:5" ht="30">
      <c r="A53" s="56"/>
      <c r="B53" s="40" t="s">
        <v>239</v>
      </c>
      <c r="C53" s="17" t="s">
        <v>286</v>
      </c>
      <c r="D53" s="45">
        <v>1700</v>
      </c>
      <c r="E53" s="45">
        <v>1800</v>
      </c>
    </row>
    <row r="54" spans="1:5" ht="85.5">
      <c r="A54" s="56" t="s">
        <v>133</v>
      </c>
      <c r="B54" s="56"/>
      <c r="C54" s="36" t="s">
        <v>123</v>
      </c>
      <c r="D54" s="168">
        <f>D55</f>
        <v>210</v>
      </c>
      <c r="E54" s="168">
        <f>E55</f>
        <v>220</v>
      </c>
    </row>
    <row r="55" spans="1:5" ht="30">
      <c r="A55" s="56"/>
      <c r="B55" s="40" t="s">
        <v>239</v>
      </c>
      <c r="C55" s="17" t="s">
        <v>286</v>
      </c>
      <c r="D55" s="45">
        <v>210</v>
      </c>
      <c r="E55" s="45">
        <v>220</v>
      </c>
    </row>
    <row r="56" spans="1:5" ht="57">
      <c r="A56" s="56" t="s">
        <v>462</v>
      </c>
      <c r="B56" s="56"/>
      <c r="C56" s="36" t="s">
        <v>270</v>
      </c>
      <c r="D56" s="168">
        <f>D57</f>
        <v>610.9</v>
      </c>
      <c r="E56" s="168">
        <f>E57</f>
        <v>649.5</v>
      </c>
    </row>
    <row r="57" spans="1:5" ht="30">
      <c r="A57" s="56"/>
      <c r="B57" s="40" t="s">
        <v>239</v>
      </c>
      <c r="C57" s="17" t="s">
        <v>286</v>
      </c>
      <c r="D57" s="45">
        <v>610.9</v>
      </c>
      <c r="E57" s="45">
        <v>649.5</v>
      </c>
    </row>
    <row r="58" spans="1:5" s="2" customFormat="1" ht="42.75">
      <c r="A58" s="62" t="s">
        <v>463</v>
      </c>
      <c r="B58" s="62"/>
      <c r="C58" s="35" t="s">
        <v>39</v>
      </c>
      <c r="D58" s="169">
        <f>D59+D61+D63+D65+D67</f>
        <v>798.2</v>
      </c>
      <c r="E58" s="169">
        <f>E59+E61+E63+E65+E67</f>
        <v>800</v>
      </c>
    </row>
    <row r="59" spans="1:5" ht="28.5">
      <c r="A59" s="56" t="s">
        <v>464</v>
      </c>
      <c r="B59" s="56"/>
      <c r="C59" s="21" t="s">
        <v>40</v>
      </c>
      <c r="D59" s="168">
        <f>D60</f>
        <v>400</v>
      </c>
      <c r="E59" s="168">
        <f>E60</f>
        <v>400</v>
      </c>
    </row>
    <row r="60" spans="1:5" ht="30">
      <c r="A60" s="40"/>
      <c r="B60" s="40" t="s">
        <v>239</v>
      </c>
      <c r="C60" s="17" t="s">
        <v>286</v>
      </c>
      <c r="D60" s="45">
        <v>400</v>
      </c>
      <c r="E60" s="45">
        <v>400</v>
      </c>
    </row>
    <row r="61" spans="1:5" ht="57">
      <c r="A61" s="56" t="s">
        <v>465</v>
      </c>
      <c r="B61" s="56"/>
      <c r="C61" s="21" t="s">
        <v>271</v>
      </c>
      <c r="D61" s="168">
        <f>D62</f>
        <v>100</v>
      </c>
      <c r="E61" s="168">
        <f>E62</f>
        <v>100</v>
      </c>
    </row>
    <row r="62" spans="1:5" ht="30">
      <c r="A62" s="40" t="s">
        <v>466</v>
      </c>
      <c r="B62" s="40" t="s">
        <v>239</v>
      </c>
      <c r="C62" s="17" t="s">
        <v>286</v>
      </c>
      <c r="D62" s="45">
        <v>100</v>
      </c>
      <c r="E62" s="45">
        <v>100</v>
      </c>
    </row>
    <row r="63" spans="1:5" ht="42.75">
      <c r="A63" s="56" t="s">
        <v>467</v>
      </c>
      <c r="B63" s="56"/>
      <c r="C63" s="21" t="s">
        <v>41</v>
      </c>
      <c r="D63" s="168">
        <f>D64</f>
        <v>200</v>
      </c>
      <c r="E63" s="168">
        <f>E64</f>
        <v>200</v>
      </c>
    </row>
    <row r="64" spans="1:5" ht="30">
      <c r="A64" s="40"/>
      <c r="B64" s="40" t="s">
        <v>239</v>
      </c>
      <c r="C64" s="17" t="s">
        <v>286</v>
      </c>
      <c r="D64" s="45">
        <v>200</v>
      </c>
      <c r="E64" s="45">
        <v>200</v>
      </c>
    </row>
    <row r="65" spans="1:5" ht="42.75">
      <c r="A65" s="56" t="s">
        <v>468</v>
      </c>
      <c r="B65" s="56"/>
      <c r="C65" s="21" t="s">
        <v>272</v>
      </c>
      <c r="D65" s="168">
        <f>D66</f>
        <v>50</v>
      </c>
      <c r="E65" s="168">
        <f>E66</f>
        <v>50</v>
      </c>
    </row>
    <row r="66" spans="1:5" ht="30" customHeight="1">
      <c r="A66" s="40"/>
      <c r="B66" s="40" t="s">
        <v>239</v>
      </c>
      <c r="C66" s="17" t="s">
        <v>286</v>
      </c>
      <c r="D66" s="45">
        <v>50</v>
      </c>
      <c r="E66" s="45">
        <v>50</v>
      </c>
    </row>
    <row r="67" spans="1:5" ht="28.5">
      <c r="A67" s="56" t="s">
        <v>469</v>
      </c>
      <c r="B67" s="56"/>
      <c r="C67" s="21" t="s">
        <v>235</v>
      </c>
      <c r="D67" s="168">
        <f>D68</f>
        <v>48.2</v>
      </c>
      <c r="E67" s="168">
        <f>E68</f>
        <v>50</v>
      </c>
    </row>
    <row r="68" spans="1:5" ht="15">
      <c r="A68" s="40"/>
      <c r="B68" s="40">
        <v>800</v>
      </c>
      <c r="C68" s="37" t="s">
        <v>231</v>
      </c>
      <c r="D68" s="45">
        <v>48.2</v>
      </c>
      <c r="E68" s="45">
        <v>50</v>
      </c>
    </row>
    <row r="69" spans="1:5" ht="57">
      <c r="A69" s="62" t="s">
        <v>470</v>
      </c>
      <c r="B69" s="62"/>
      <c r="C69" s="35" t="s">
        <v>42</v>
      </c>
      <c r="D69" s="169">
        <f>D70+D72+D74+D76</f>
        <v>600</v>
      </c>
      <c r="E69" s="169">
        <f>E70+E72+E74+E76</f>
        <v>600</v>
      </c>
    </row>
    <row r="70" spans="1:5" ht="30" customHeight="1">
      <c r="A70" s="56" t="s">
        <v>471</v>
      </c>
      <c r="B70" s="56"/>
      <c r="C70" s="21" t="s">
        <v>343</v>
      </c>
      <c r="D70" s="168">
        <f>D71</f>
        <v>500</v>
      </c>
      <c r="E70" s="168">
        <f>E71</f>
        <v>500</v>
      </c>
    </row>
    <row r="71" spans="1:5" ht="30" customHeight="1">
      <c r="A71" s="40"/>
      <c r="B71" s="40" t="s">
        <v>239</v>
      </c>
      <c r="C71" s="17" t="s">
        <v>286</v>
      </c>
      <c r="D71" s="45">
        <v>500</v>
      </c>
      <c r="E71" s="45">
        <v>500</v>
      </c>
    </row>
    <row r="72" spans="1:5" ht="30" customHeight="1">
      <c r="A72" s="56" t="s">
        <v>472</v>
      </c>
      <c r="B72" s="56"/>
      <c r="C72" s="21" t="s">
        <v>273</v>
      </c>
      <c r="D72" s="168">
        <f>D73</f>
        <v>50</v>
      </c>
      <c r="E72" s="168">
        <f>E73</f>
        <v>50</v>
      </c>
    </row>
    <row r="73" spans="1:5" ht="30" customHeight="1">
      <c r="A73" s="40"/>
      <c r="B73" s="40" t="s">
        <v>239</v>
      </c>
      <c r="C73" s="17" t="s">
        <v>286</v>
      </c>
      <c r="D73" s="45">
        <v>50</v>
      </c>
      <c r="E73" s="45">
        <v>50</v>
      </c>
    </row>
    <row r="74" spans="1:5" ht="30" customHeight="1">
      <c r="A74" s="56" t="s">
        <v>473</v>
      </c>
      <c r="B74" s="56"/>
      <c r="C74" s="21" t="s">
        <v>274</v>
      </c>
      <c r="D74" s="168">
        <f>D75</f>
        <v>50</v>
      </c>
      <c r="E74" s="168">
        <f>E75</f>
        <v>50</v>
      </c>
    </row>
    <row r="75" spans="1:5" ht="30" customHeight="1">
      <c r="A75" s="40"/>
      <c r="B75" s="40" t="s">
        <v>239</v>
      </c>
      <c r="C75" s="17" t="s">
        <v>286</v>
      </c>
      <c r="D75" s="45">
        <v>50</v>
      </c>
      <c r="E75" s="45">
        <v>50</v>
      </c>
    </row>
    <row r="76" spans="1:5" ht="42.75">
      <c r="A76" s="56" t="s">
        <v>555</v>
      </c>
      <c r="B76" s="56"/>
      <c r="C76" s="36" t="s">
        <v>238</v>
      </c>
      <c r="D76" s="168">
        <f>D77</f>
        <v>0</v>
      </c>
      <c r="E76" s="168">
        <f>E77</f>
        <v>0</v>
      </c>
    </row>
    <row r="77" spans="1:5" ht="15" customHeight="1">
      <c r="A77" s="40"/>
      <c r="B77" s="40" t="s">
        <v>257</v>
      </c>
      <c r="C77" s="37" t="s">
        <v>311</v>
      </c>
      <c r="D77" s="45">
        <v>0</v>
      </c>
      <c r="E77" s="45">
        <v>0</v>
      </c>
    </row>
    <row r="78" spans="1:5" ht="57">
      <c r="A78" s="62" t="s">
        <v>474</v>
      </c>
      <c r="B78" s="62"/>
      <c r="C78" s="35" t="s">
        <v>43</v>
      </c>
      <c r="D78" s="169">
        <f>D79+D81+D83+D85+D87+D89+D91</f>
        <v>950.9</v>
      </c>
      <c r="E78" s="169">
        <f>E79+E81+E83+E85+E87+E89+E91</f>
        <v>963.6</v>
      </c>
    </row>
    <row r="79" spans="1:5" ht="14.25">
      <c r="A79" s="56" t="s">
        <v>475</v>
      </c>
      <c r="B79" s="56"/>
      <c r="C79" s="21" t="s">
        <v>275</v>
      </c>
      <c r="D79" s="168">
        <f>D80</f>
        <v>400</v>
      </c>
      <c r="E79" s="168">
        <f>E80</f>
        <v>400</v>
      </c>
    </row>
    <row r="80" spans="1:5" ht="30">
      <c r="A80" s="40"/>
      <c r="B80" s="40" t="s">
        <v>239</v>
      </c>
      <c r="C80" s="17" t="s">
        <v>286</v>
      </c>
      <c r="D80" s="45">
        <v>400</v>
      </c>
      <c r="E80" s="45">
        <v>400</v>
      </c>
    </row>
    <row r="81" spans="1:5" ht="15" customHeight="1">
      <c r="A81" s="56" t="s">
        <v>476</v>
      </c>
      <c r="B81" s="56"/>
      <c r="C81" s="21" t="s">
        <v>276</v>
      </c>
      <c r="D81" s="168">
        <f>D82</f>
        <v>50</v>
      </c>
      <c r="E81" s="168">
        <f>E82</f>
        <v>50</v>
      </c>
    </row>
    <row r="82" spans="1:5" ht="30">
      <c r="A82" s="40"/>
      <c r="B82" s="40" t="s">
        <v>239</v>
      </c>
      <c r="C82" s="17" t="s">
        <v>286</v>
      </c>
      <c r="D82" s="45">
        <v>50</v>
      </c>
      <c r="E82" s="45">
        <v>50</v>
      </c>
    </row>
    <row r="83" spans="1:5" ht="28.5">
      <c r="A83" s="56" t="s">
        <v>477</v>
      </c>
      <c r="B83" s="56"/>
      <c r="C83" s="21" t="s">
        <v>277</v>
      </c>
      <c r="D83" s="168">
        <f>D84</f>
        <v>50</v>
      </c>
      <c r="E83" s="168">
        <f>E84</f>
        <v>50</v>
      </c>
    </row>
    <row r="84" spans="1:5" ht="30">
      <c r="A84" s="40"/>
      <c r="B84" s="40" t="s">
        <v>239</v>
      </c>
      <c r="C84" s="17" t="s">
        <v>286</v>
      </c>
      <c r="D84" s="45">
        <v>50</v>
      </c>
      <c r="E84" s="45">
        <v>50</v>
      </c>
    </row>
    <row r="85" spans="1:5" ht="42.75">
      <c r="A85" s="56" t="s">
        <v>478</v>
      </c>
      <c r="B85" s="56"/>
      <c r="C85" s="21" t="s">
        <v>278</v>
      </c>
      <c r="D85" s="168">
        <f>D86</f>
        <v>50</v>
      </c>
      <c r="E85" s="168">
        <f>E86</f>
        <v>50</v>
      </c>
    </row>
    <row r="86" spans="1:5" ht="30" customHeight="1">
      <c r="A86" s="40"/>
      <c r="B86" s="40" t="s">
        <v>239</v>
      </c>
      <c r="C86" s="17" t="s">
        <v>286</v>
      </c>
      <c r="D86" s="45">
        <v>50</v>
      </c>
      <c r="E86" s="45">
        <v>50</v>
      </c>
    </row>
    <row r="87" spans="1:5" ht="42.75">
      <c r="A87" s="56" t="s">
        <v>479</v>
      </c>
      <c r="B87" s="56"/>
      <c r="C87" s="21" t="s">
        <v>284</v>
      </c>
      <c r="D87" s="168">
        <f>D88</f>
        <v>50</v>
      </c>
      <c r="E87" s="168">
        <f>E88</f>
        <v>50</v>
      </c>
    </row>
    <row r="88" spans="1:5" ht="30">
      <c r="A88" s="40"/>
      <c r="B88" s="40" t="s">
        <v>239</v>
      </c>
      <c r="C88" s="17" t="s">
        <v>286</v>
      </c>
      <c r="D88" s="45">
        <v>50</v>
      </c>
      <c r="E88" s="45">
        <v>50</v>
      </c>
    </row>
    <row r="89" spans="1:5" s="43" customFormat="1" ht="28.5">
      <c r="A89" s="56" t="s">
        <v>480</v>
      </c>
      <c r="B89" s="56"/>
      <c r="C89" s="36" t="s">
        <v>44</v>
      </c>
      <c r="D89" s="168">
        <f>D90</f>
        <v>20</v>
      </c>
      <c r="E89" s="168">
        <f>E90</f>
        <v>20</v>
      </c>
    </row>
    <row r="90" spans="1:5" ht="30">
      <c r="A90" s="40"/>
      <c r="B90" s="40" t="s">
        <v>239</v>
      </c>
      <c r="C90" s="17" t="s">
        <v>286</v>
      </c>
      <c r="D90" s="45">
        <v>20</v>
      </c>
      <c r="E90" s="45">
        <v>20</v>
      </c>
    </row>
    <row r="91" spans="1:5" ht="28.5">
      <c r="A91" s="56" t="s">
        <v>481</v>
      </c>
      <c r="B91" s="56"/>
      <c r="C91" s="21" t="s">
        <v>126</v>
      </c>
      <c r="D91" s="168">
        <f>D92</f>
        <v>330.9</v>
      </c>
      <c r="E91" s="168">
        <f>E92</f>
        <v>343.6</v>
      </c>
    </row>
    <row r="92" spans="1:5" ht="30" customHeight="1">
      <c r="A92" s="40"/>
      <c r="B92" s="40" t="s">
        <v>239</v>
      </c>
      <c r="C92" s="17" t="s">
        <v>286</v>
      </c>
      <c r="D92" s="45">
        <v>330.9</v>
      </c>
      <c r="E92" s="45">
        <v>343.6</v>
      </c>
    </row>
    <row r="93" spans="1:5" ht="46.5" customHeight="1">
      <c r="A93" s="62" t="s">
        <v>482</v>
      </c>
      <c r="B93" s="62"/>
      <c r="C93" s="35" t="s">
        <v>45</v>
      </c>
      <c r="D93" s="169">
        <f>D94+D96+D98+D100</f>
        <v>120</v>
      </c>
      <c r="E93" s="169">
        <f>E94+E96+E98+E100</f>
        <v>120</v>
      </c>
    </row>
    <row r="94" spans="1:5" ht="30" customHeight="1">
      <c r="A94" s="56" t="s">
        <v>483</v>
      </c>
      <c r="B94" s="56"/>
      <c r="C94" s="36" t="s">
        <v>46</v>
      </c>
      <c r="D94" s="168">
        <f>D95</f>
        <v>20</v>
      </c>
      <c r="E94" s="168">
        <f>E95</f>
        <v>20</v>
      </c>
    </row>
    <row r="95" spans="1:5" ht="15">
      <c r="A95" s="40"/>
      <c r="B95" s="40">
        <v>800</v>
      </c>
      <c r="C95" s="37" t="s">
        <v>231</v>
      </c>
      <c r="D95" s="45">
        <v>20</v>
      </c>
      <c r="E95" s="45">
        <v>20</v>
      </c>
    </row>
    <row r="96" spans="1:5" ht="14.25">
      <c r="A96" s="56" t="s">
        <v>484</v>
      </c>
      <c r="B96" s="56"/>
      <c r="C96" s="36" t="s">
        <v>279</v>
      </c>
      <c r="D96" s="168">
        <f>D97</f>
        <v>100</v>
      </c>
      <c r="E96" s="168">
        <f>E97</f>
        <v>100</v>
      </c>
    </row>
    <row r="97" spans="1:5" ht="15">
      <c r="A97" s="40"/>
      <c r="B97" s="40">
        <v>800</v>
      </c>
      <c r="C97" s="37" t="s">
        <v>231</v>
      </c>
      <c r="D97" s="45">
        <v>100</v>
      </c>
      <c r="E97" s="45">
        <v>100</v>
      </c>
    </row>
    <row r="98" spans="1:5" ht="57">
      <c r="A98" s="56" t="s">
        <v>556</v>
      </c>
      <c r="B98" s="56"/>
      <c r="C98" s="36" t="s">
        <v>233</v>
      </c>
      <c r="D98" s="168">
        <f>D99</f>
        <v>0</v>
      </c>
      <c r="E98" s="168">
        <f>E99</f>
        <v>0</v>
      </c>
    </row>
    <row r="99" spans="1:5" ht="15">
      <c r="A99" s="40"/>
      <c r="B99" s="40" t="s">
        <v>257</v>
      </c>
      <c r="C99" s="37" t="s">
        <v>311</v>
      </c>
      <c r="D99" s="45">
        <v>0</v>
      </c>
      <c r="E99" s="45">
        <v>0</v>
      </c>
    </row>
    <row r="100" spans="1:5" ht="57">
      <c r="A100" s="56" t="s">
        <v>557</v>
      </c>
      <c r="B100" s="56"/>
      <c r="C100" s="36" t="s">
        <v>197</v>
      </c>
      <c r="D100" s="168">
        <f>D101</f>
        <v>0</v>
      </c>
      <c r="E100" s="168">
        <f>E101</f>
        <v>0</v>
      </c>
    </row>
    <row r="101" spans="1:5" ht="15">
      <c r="A101" s="40"/>
      <c r="B101" s="40" t="s">
        <v>257</v>
      </c>
      <c r="C101" s="37" t="s">
        <v>311</v>
      </c>
      <c r="D101" s="45">
        <v>0</v>
      </c>
      <c r="E101" s="45">
        <v>0</v>
      </c>
    </row>
    <row r="102" spans="1:5" ht="14.25">
      <c r="A102" s="62" t="s">
        <v>485</v>
      </c>
      <c r="B102" s="62"/>
      <c r="C102" s="35" t="s">
        <v>280</v>
      </c>
      <c r="D102" s="169">
        <f>D103+D113+D119</f>
        <v>3412.9</v>
      </c>
      <c r="E102" s="169">
        <f>E103+E113+E119</f>
        <v>3405.1</v>
      </c>
    </row>
    <row r="103" spans="1:5" ht="28.5">
      <c r="A103" s="56" t="s">
        <v>486</v>
      </c>
      <c r="B103" s="56"/>
      <c r="C103" s="36" t="s">
        <v>47</v>
      </c>
      <c r="D103" s="168">
        <f>D104+D107+D109</f>
        <v>3232</v>
      </c>
      <c r="E103" s="168">
        <f>E104+E107+E109</f>
        <v>3232</v>
      </c>
    </row>
    <row r="104" spans="1:5" ht="15">
      <c r="A104" s="40" t="s">
        <v>487</v>
      </c>
      <c r="B104" s="40"/>
      <c r="C104" s="37" t="s">
        <v>302</v>
      </c>
      <c r="D104" s="45">
        <f>D105+D106</f>
        <v>738.7</v>
      </c>
      <c r="E104" s="45">
        <f>E105+E106</f>
        <v>738.7</v>
      </c>
    </row>
    <row r="105" spans="1:5" ht="60">
      <c r="A105" s="40"/>
      <c r="B105" s="40">
        <v>100</v>
      </c>
      <c r="C105" s="37" t="s">
        <v>256</v>
      </c>
      <c r="D105" s="45">
        <v>737.7</v>
      </c>
      <c r="E105" s="45">
        <v>737.7</v>
      </c>
    </row>
    <row r="106" spans="1:5" ht="15">
      <c r="A106" s="40"/>
      <c r="B106" s="40">
        <v>800</v>
      </c>
      <c r="C106" s="37" t="s">
        <v>231</v>
      </c>
      <c r="D106" s="170">
        <v>1</v>
      </c>
      <c r="E106" s="170">
        <v>1</v>
      </c>
    </row>
    <row r="107" spans="1:5" ht="15" customHeight="1">
      <c r="A107" s="40" t="s">
        <v>488</v>
      </c>
      <c r="B107" s="40"/>
      <c r="C107" s="37" t="s">
        <v>303</v>
      </c>
      <c r="D107" s="45">
        <f>D108</f>
        <v>60</v>
      </c>
      <c r="E107" s="45">
        <f>E108</f>
        <v>60</v>
      </c>
    </row>
    <row r="108" spans="1:5" ht="30">
      <c r="A108" s="40"/>
      <c r="B108" s="40">
        <v>200</v>
      </c>
      <c r="C108" s="37" t="s">
        <v>286</v>
      </c>
      <c r="D108" s="170">
        <v>60</v>
      </c>
      <c r="E108" s="170">
        <v>60</v>
      </c>
    </row>
    <row r="109" spans="1:5" ht="30">
      <c r="A109" s="40" t="s">
        <v>489</v>
      </c>
      <c r="B109" s="40"/>
      <c r="C109" s="37" t="s">
        <v>281</v>
      </c>
      <c r="D109" s="45">
        <f>D110+D111+D112</f>
        <v>2433.3</v>
      </c>
      <c r="E109" s="45">
        <f>E110+E111+E112</f>
        <v>2433.3</v>
      </c>
    </row>
    <row r="110" spans="1:5" ht="60">
      <c r="A110" s="40"/>
      <c r="B110" s="40">
        <v>100</v>
      </c>
      <c r="C110" s="37" t="s">
        <v>256</v>
      </c>
      <c r="D110" s="45">
        <v>2191.3</v>
      </c>
      <c r="E110" s="45">
        <v>2191.3</v>
      </c>
    </row>
    <row r="111" spans="1:5" ht="30">
      <c r="A111" s="40"/>
      <c r="B111" s="40">
        <v>200</v>
      </c>
      <c r="C111" s="37" t="s">
        <v>286</v>
      </c>
      <c r="D111" s="45">
        <v>230</v>
      </c>
      <c r="E111" s="45">
        <v>230</v>
      </c>
    </row>
    <row r="112" spans="1:5" ht="15" customHeight="1">
      <c r="A112" s="40"/>
      <c r="B112" s="40">
        <v>800</v>
      </c>
      <c r="C112" s="37" t="s">
        <v>231</v>
      </c>
      <c r="D112" s="45">
        <v>12</v>
      </c>
      <c r="E112" s="45">
        <v>12</v>
      </c>
    </row>
    <row r="113" spans="1:5" ht="42.75">
      <c r="A113" s="56" t="s">
        <v>490</v>
      </c>
      <c r="B113" s="56"/>
      <c r="C113" s="36" t="s">
        <v>48</v>
      </c>
      <c r="D113" s="168">
        <f>D114+D116</f>
        <v>175.5</v>
      </c>
      <c r="E113" s="168">
        <f>E114+E116</f>
        <v>167.70000000000002</v>
      </c>
    </row>
    <row r="114" spans="1:5" ht="30">
      <c r="A114" s="40" t="s">
        <v>491</v>
      </c>
      <c r="B114" s="40"/>
      <c r="C114" s="37" t="s">
        <v>282</v>
      </c>
      <c r="D114" s="45">
        <f>D115</f>
        <v>1.8</v>
      </c>
      <c r="E114" s="45">
        <f>E115</f>
        <v>1.8</v>
      </c>
    </row>
    <row r="115" spans="1:5" ht="30">
      <c r="A115" s="40"/>
      <c r="B115" s="40" t="s">
        <v>239</v>
      </c>
      <c r="C115" s="37" t="s">
        <v>286</v>
      </c>
      <c r="D115" s="170">
        <v>1.8</v>
      </c>
      <c r="E115" s="170">
        <v>1.8</v>
      </c>
    </row>
    <row r="116" spans="1:5" ht="30">
      <c r="A116" s="40" t="s">
        <v>492</v>
      </c>
      <c r="B116" s="40"/>
      <c r="C116" s="37" t="s">
        <v>432</v>
      </c>
      <c r="D116" s="170">
        <f>D117+D118</f>
        <v>173.7</v>
      </c>
      <c r="E116" s="170">
        <f>E117+E118</f>
        <v>165.9</v>
      </c>
    </row>
    <row r="117" spans="1:5" ht="30" customHeight="1">
      <c r="A117" s="40"/>
      <c r="B117" s="40" t="s">
        <v>283</v>
      </c>
      <c r="C117" s="37" t="s">
        <v>256</v>
      </c>
      <c r="D117" s="45">
        <v>170</v>
      </c>
      <c r="E117" s="45">
        <v>165.9</v>
      </c>
    </row>
    <row r="118" spans="1:5" ht="30">
      <c r="A118" s="40"/>
      <c r="B118" s="40" t="s">
        <v>239</v>
      </c>
      <c r="C118" s="37" t="s">
        <v>286</v>
      </c>
      <c r="D118" s="45">
        <v>3.7</v>
      </c>
      <c r="E118" s="45">
        <v>0</v>
      </c>
    </row>
    <row r="119" spans="1:5" ht="45" customHeight="1">
      <c r="A119" s="166" t="s">
        <v>493</v>
      </c>
      <c r="B119" s="56"/>
      <c r="C119" s="36" t="s">
        <v>49</v>
      </c>
      <c r="D119" s="171">
        <f>D120+D122</f>
        <v>5.4</v>
      </c>
      <c r="E119" s="171">
        <f>E120+E122</f>
        <v>5.4</v>
      </c>
    </row>
    <row r="120" spans="1:5" s="175" customFormat="1" ht="30" customHeight="1">
      <c r="A120" s="38" t="s">
        <v>545</v>
      </c>
      <c r="B120" s="40"/>
      <c r="C120" s="37" t="s">
        <v>546</v>
      </c>
      <c r="D120" s="170">
        <f>D121</f>
        <v>5.4</v>
      </c>
      <c r="E120" s="170">
        <v>5.4</v>
      </c>
    </row>
    <row r="121" spans="1:5" s="175" customFormat="1" ht="30" customHeight="1">
      <c r="A121" s="38"/>
      <c r="B121" s="40" t="s">
        <v>239</v>
      </c>
      <c r="C121" s="37" t="s">
        <v>286</v>
      </c>
      <c r="D121" s="170">
        <v>5.4</v>
      </c>
      <c r="E121" s="170">
        <v>5.4</v>
      </c>
    </row>
    <row r="122" spans="1:5" ht="45" customHeight="1">
      <c r="A122" s="38" t="s">
        <v>558</v>
      </c>
      <c r="B122" s="40"/>
      <c r="C122" s="37" t="s">
        <v>433</v>
      </c>
      <c r="D122" s="170">
        <f>D123</f>
        <v>0</v>
      </c>
      <c r="E122" s="170">
        <f>E123</f>
        <v>0</v>
      </c>
    </row>
    <row r="123" spans="1:5" ht="15">
      <c r="A123" s="38"/>
      <c r="B123" s="40" t="s">
        <v>257</v>
      </c>
      <c r="C123" s="37" t="s">
        <v>311</v>
      </c>
      <c r="D123" s="170">
        <v>0</v>
      </c>
      <c r="E123" s="170">
        <v>0</v>
      </c>
    </row>
    <row r="124" spans="1:5" ht="14.25">
      <c r="A124" s="56"/>
      <c r="B124" s="56"/>
      <c r="C124" s="36"/>
      <c r="D124" s="171"/>
      <c r="E124" s="171"/>
    </row>
    <row r="125" spans="1:5" ht="15">
      <c r="A125" s="38"/>
      <c r="B125" s="40"/>
      <c r="C125" s="37"/>
      <c r="D125" s="170"/>
      <c r="E125" s="170"/>
    </row>
    <row r="126" spans="1:5" ht="15">
      <c r="A126" s="56"/>
      <c r="B126" s="56"/>
      <c r="C126" s="36"/>
      <c r="D126" s="170"/>
      <c r="E126" s="170"/>
    </row>
    <row r="127" spans="1:5" s="2" customFormat="1" ht="14.25">
      <c r="A127" s="166"/>
      <c r="B127" s="56"/>
      <c r="C127" s="41" t="s">
        <v>241</v>
      </c>
      <c r="D127" s="171">
        <v>382.5</v>
      </c>
      <c r="E127" s="171">
        <v>775</v>
      </c>
    </row>
    <row r="128" spans="1:5" ht="14.25">
      <c r="A128" s="56"/>
      <c r="B128" s="56"/>
      <c r="C128" s="36" t="s">
        <v>294</v>
      </c>
      <c r="D128" s="171">
        <f>D11+D20+D25+D58+D69+D78+D93+D102+D127</f>
        <v>15300</v>
      </c>
      <c r="E128" s="171">
        <f>E11+E20+E25+E58+E69+E78+E93+E102+E127</f>
        <v>15500.000000000002</v>
      </c>
    </row>
    <row r="130" ht="30" customHeight="1"/>
    <row r="131" ht="15">
      <c r="D131" s="173"/>
    </row>
    <row r="132" spans="4:5" ht="15">
      <c r="D132" s="173"/>
      <c r="E132" s="173"/>
    </row>
    <row r="133" spans="4:5" ht="30" customHeight="1">
      <c r="D133" s="173"/>
      <c r="E133" s="173"/>
    </row>
    <row r="135" spans="4:5" ht="15">
      <c r="D135" s="173"/>
      <c r="E135" s="173"/>
    </row>
    <row r="145" ht="45" customHeight="1"/>
    <row r="154" ht="30" customHeight="1"/>
    <row r="159" ht="30" customHeight="1"/>
    <row r="164" ht="30" customHeight="1"/>
    <row r="167" ht="30" customHeight="1"/>
    <row r="171" ht="30" customHeight="1"/>
    <row r="175" ht="30" customHeight="1"/>
    <row r="179" ht="30" customHeight="1"/>
    <row r="184" ht="30" customHeight="1"/>
    <row r="187" ht="30" customHeight="1"/>
    <row r="190" ht="30" customHeight="1"/>
    <row r="192" spans="1:5" s="2" customFormat="1" ht="15">
      <c r="A192" s="14"/>
      <c r="B192" s="14"/>
      <c r="C192" s="163"/>
      <c r="D192" s="14"/>
      <c r="E192" s="14"/>
    </row>
    <row r="214" spans="1:5" s="2" customFormat="1" ht="15">
      <c r="A214" s="14"/>
      <c r="B214" s="14"/>
      <c r="C214" s="163"/>
      <c r="D214" s="14"/>
      <c r="E214" s="14"/>
    </row>
    <row r="215" spans="1:5" s="2" customFormat="1" ht="15">
      <c r="A215" s="14"/>
      <c r="B215" s="14"/>
      <c r="C215" s="163"/>
      <c r="D215" s="14"/>
      <c r="E215" s="14"/>
    </row>
    <row r="219" spans="1:5" s="2" customFormat="1" ht="15">
      <c r="A219" s="14"/>
      <c r="B219" s="14"/>
      <c r="C219" s="163"/>
      <c r="D219" s="14"/>
      <c r="E219" s="14"/>
    </row>
    <row r="228" spans="1:5" s="2" customFormat="1" ht="15">
      <c r="A228" s="14"/>
      <c r="B228" s="14"/>
      <c r="C228" s="163"/>
      <c r="D228" s="14"/>
      <c r="E228" s="14"/>
    </row>
  </sheetData>
  <sheetProtection/>
  <mergeCells count="1">
    <mergeCell ref="A7:E7"/>
  </mergeCells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Admin</cp:lastModifiedBy>
  <cp:lastPrinted>2014-12-17T15:31:55Z</cp:lastPrinted>
  <dcterms:created xsi:type="dcterms:W3CDTF">2007-11-14T05:01:51Z</dcterms:created>
  <dcterms:modified xsi:type="dcterms:W3CDTF">2015-02-10T12:15:11Z</dcterms:modified>
  <cp:category/>
  <cp:version/>
  <cp:contentType/>
  <cp:contentStatus/>
</cp:coreProperties>
</file>