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firstSheet="15" activeTab="1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7" sheetId="6" r:id="rId6"/>
    <sheet name="доходы 2018-2019" sheetId="7" r:id="rId7"/>
    <sheet name="расходы 2017" sheetId="8" r:id="rId8"/>
    <sheet name="расходы 2018-2019" sheetId="9" r:id="rId9"/>
    <sheet name="Ведомственная на 2017" sheetId="10" r:id="rId10"/>
    <sheet name="Ведомственная на 2018-2019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6-2017 12" sheetId="21" r:id="rId21"/>
    <sheet name="прил-е 14" sheetId="22" r:id="rId22"/>
  </sheets>
  <externalReferences>
    <externalReference r:id="rId25"/>
  </externalReferences>
  <definedNames>
    <definedName name="_xlnm.Print_Area" localSheetId="7">'расходы 2017'!$A$1:$D$131</definedName>
  </definedNames>
  <calcPr fullCalcOnLoad="1"/>
</workbook>
</file>

<file path=xl/sharedStrings.xml><?xml version="1.0" encoding="utf-8"?>
<sst xmlns="http://schemas.openxmlformats.org/spreadsheetml/2006/main" count="2056" uniqueCount="544">
  <si>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</si>
  <si>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</si>
  <si>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</si>
  <si>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</si>
  <si>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</si>
  <si>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</si>
  <si>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</si>
  <si>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</si>
  <si>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</si>
  <si>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</si>
  <si>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</si>
  <si>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</si>
  <si>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</si>
  <si>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</si>
  <si>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</si>
  <si>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</si>
  <si>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</si>
  <si>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</si>
  <si>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</si>
  <si>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Резервные средства</t>
  </si>
  <si>
    <t>200</t>
  </si>
  <si>
    <t>240</t>
  </si>
  <si>
    <t>2 02 04000 00 0000 151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</si>
  <si>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</si>
  <si>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</si>
  <si>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</si>
  <si>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</si>
  <si>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04 0 01 Р0050</t>
  </si>
  <si>
    <t>Проектирование и строительство здания администрации Краснослудского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</si>
  <si>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</si>
  <si>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</si>
  <si>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</si>
  <si>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</si>
  <si>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</si>
  <si>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</si>
  <si>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</si>
  <si>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</si>
  <si>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</si>
  <si>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</si>
  <si>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</si>
  <si>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</si>
  <si>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</si>
  <si>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</si>
  <si>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</si>
  <si>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Проведение мероприятий, направленных на формирование имиджа профессии (профессиональные праздники, конкурсы)</t>
  </si>
  <si>
    <t>Проведение межпоселенческих мероприятий в сфере культуры и досуга</t>
  </si>
  <si>
    <t>Проведение новогодних мероприятий</t>
  </si>
  <si>
    <t>Мероприятия по содержанию сетей наружного освещения в границах поселения (ремонт сетей)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</si>
  <si>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</si>
  <si>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Мероприятия по озеленению территории поселения</t>
  </si>
  <si>
    <t>Мероприятия по благоустройству поселения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</si>
  <si>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</si>
  <si>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 xml:space="preserve">Развитие информационно-коммуникационных систем 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</si>
  <si>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</si>
  <si>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</si>
  <si>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Прием и обслуживание официальных делегаций и отдельных лиц, организаций, проведением и участием в мероприятиях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</si>
  <si>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</si>
  <si>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</si>
  <si>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</si>
  <si>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</si>
  <si>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</si>
  <si>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</si>
  <si>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</si>
  <si>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</si>
  <si>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</si>
  <si>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</si>
  <si>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</si>
  <si>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01 03 01 00 10 0000 710</t>
  </si>
  <si>
    <t>01 03 01 00 10 0000 810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</si>
  <si>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</si>
  <si>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</si>
  <si>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</si>
  <si>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</si>
  <si>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</si>
  <si>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</si>
  <si>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</si>
  <si>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</si>
  <si>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</si>
  <si>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</si>
  <si>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</si>
  <si>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</si>
  <si>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</si>
  <si>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</si>
  <si>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</si>
  <si>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</si>
  <si>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</si>
  <si>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</si>
  <si>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</si>
  <si>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</si>
  <si>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</si>
  <si>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</si>
  <si>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</si>
  <si>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</si>
  <si>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</si>
  <si>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</si>
  <si>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2 02 01001 10 0000 151</t>
  </si>
  <si>
    <t>2 02 03024 10 0000 151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</si>
  <si>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</si>
  <si>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</si>
  <si>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</si>
  <si>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</si>
  <si>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</si>
  <si>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</si>
  <si>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</si>
  <si>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</si>
  <si>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</si>
  <si>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</si>
  <si>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</si>
  <si>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</si>
  <si>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</si>
  <si>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</si>
  <si>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</si>
  <si>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</si>
  <si>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</si>
  <si>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</si>
  <si>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1.1.2.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</si>
  <si>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</si>
  <si>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</si>
  <si>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</si>
  <si>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</si>
  <si>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2 02 02999 10 0000 151</t>
  </si>
  <si>
    <t>92 0 00 2Т200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</si>
  <si>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</si>
  <si>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1.2.1.</t>
  </si>
  <si>
    <t>Субсидии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</si>
  <si>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</si>
  <si>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</si>
  <si>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обеспечению первичных мер пожарной безопасности в границах населенных пунктов поселения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</si>
  <si>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</si>
  <si>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</si>
  <si>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</si>
  <si>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</si>
  <si>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</si>
  <si>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</si>
  <si>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</si>
  <si>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1.2.</t>
  </si>
  <si>
    <t>01 0 00 00000</t>
  </si>
  <si>
    <t>01 0 01 00000</t>
  </si>
  <si>
    <t>02 0 00 00000</t>
  </si>
  <si>
    <t>02 0 01 00000</t>
  </si>
  <si>
    <t>03 0 00 00000</t>
  </si>
  <si>
    <t>04 0 00 00000</t>
  </si>
  <si>
    <t>04 0 01 00000</t>
  </si>
  <si>
    <t>04 0 02 00000</t>
  </si>
  <si>
    <t>05 0 00 00000</t>
  </si>
  <si>
    <t>05 0 01 00000</t>
  </si>
  <si>
    <t>06 0 00 00000</t>
  </si>
  <si>
    <t>06 0 01 00000</t>
  </si>
  <si>
    <t>07 0 00 00000</t>
  </si>
  <si>
    <t>07 0 01 00000</t>
  </si>
  <si>
    <t>07 0 01 83710</t>
  </si>
  <si>
    <t>07 0 01 83720</t>
  </si>
  <si>
    <t>07 0 01 83740</t>
  </si>
  <si>
    <t>90 0 00 00000</t>
  </si>
  <si>
    <t>91 0 00 00000</t>
  </si>
  <si>
    <t>91 0 00 00010</t>
  </si>
  <si>
    <t>91 0 00 00020</t>
  </si>
  <si>
    <t>91 0 00 00030</t>
  </si>
  <si>
    <t>92 0 00 00000</t>
  </si>
  <si>
    <t>92 0 00 2П160</t>
  </si>
  <si>
    <t>91 0  00 00010</t>
  </si>
  <si>
    <t>03 0 01 00000</t>
  </si>
  <si>
    <t>03 0 02 00000</t>
  </si>
  <si>
    <t>03 0 02 3И060</t>
  </si>
  <si>
    <t>03 0 03 00000</t>
  </si>
  <si>
    <t>03 0 04 00000</t>
  </si>
  <si>
    <t>03 0 05 00000</t>
  </si>
  <si>
    <t>03 0 06 00000</t>
  </si>
  <si>
    <t>92 0 00 51180</t>
  </si>
  <si>
    <t>Взносы на капитальный ремонт общего имущества в многоквартирных домах, в которых расположены жилые помещения, числящиеся в составе имущества казны Краснослудского сельского поселения</t>
  </si>
  <si>
    <t>0501</t>
  </si>
  <si>
    <t>Жилищное хозяйство</t>
  </si>
  <si>
    <t>Приложение 7</t>
  </si>
  <si>
    <t>Приложение 9</t>
  </si>
  <si>
    <t>на 2017 год</t>
  </si>
  <si>
    <t>06 0 01 У0010</t>
  </si>
  <si>
    <t>06 0 01 У0020</t>
  </si>
  <si>
    <t>06 0 01 У0070</t>
  </si>
  <si>
    <t>06 0 01 У0040</t>
  </si>
  <si>
    <t>06 0 01 У0030</t>
  </si>
  <si>
    <t>07 0 01 Ф0020</t>
  </si>
  <si>
    <t>03 0 06 И0130</t>
  </si>
  <si>
    <t>04 0 01 Р0010</t>
  </si>
  <si>
    <t>04 0 01 Р0020</t>
  </si>
  <si>
    <t>04 0 01 Р0030</t>
  </si>
  <si>
    <t>04 0 02 Р0040</t>
  </si>
  <si>
    <t>04 0 02 Р0060</t>
  </si>
  <si>
    <t>06 0 01 У0050</t>
  </si>
  <si>
    <t>06 0 01 У0060</t>
  </si>
  <si>
    <t>07 0 01 Ф0010</t>
  </si>
  <si>
    <t>05 0 01 Б0010</t>
  </si>
  <si>
    <t>03 0 01 И0010</t>
  </si>
  <si>
    <t>03 0 01 И0020</t>
  </si>
  <si>
    <t>04 0 01 Р0040</t>
  </si>
  <si>
    <t>03 0 02 И0050</t>
  </si>
  <si>
    <t>03 0 02 И0060</t>
  </si>
  <si>
    <t>03 0 03 И0070</t>
  </si>
  <si>
    <t>03 0 04 И0080</t>
  </si>
  <si>
    <t>03 0 04 И0090</t>
  </si>
  <si>
    <t>03 0 05 И0100</t>
  </si>
  <si>
    <t>03 0 05 И0110</t>
  </si>
  <si>
    <t>03 0 06 И0120</t>
  </si>
  <si>
    <t>03 0 06 И0140</t>
  </si>
  <si>
    <t>03 0 06  И0150</t>
  </si>
  <si>
    <t>01 0 01 К0010</t>
  </si>
  <si>
    <t>01 0 01 К0020</t>
  </si>
  <si>
    <t>01 0 01 К0030</t>
  </si>
  <si>
    <t>01 0 01 К0040</t>
  </si>
  <si>
    <t>02 0 01 С0010</t>
  </si>
  <si>
    <t>02 0 01 С0020</t>
  </si>
  <si>
    <t>Исполнение обязательств по задолженности Краснослудского сельского поселения, исполнение решений Суда</t>
  </si>
  <si>
    <t>03 0 05 И0120</t>
  </si>
  <si>
    <t>Участие в проектах ТОС, и других программах</t>
  </si>
  <si>
    <t>(группам, подгруппам, статьям видов доходов, статьям классификации операций сектора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</si>
  <si>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</si>
  <si>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</si>
  <si>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</si>
  <si>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</si>
  <si>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1 03 02250 01 0000 110</t>
  </si>
  <si>
    <t>1 03 02260 01 0000 110</t>
  </si>
  <si>
    <t>1 03 02230 01 0000 110</t>
  </si>
  <si>
    <t>1 03 02240 01 0000 110</t>
  </si>
  <si>
    <t>Мероприятия по организации и содержанию мест захоронения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</si>
  <si>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</si>
  <si>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</si>
  <si>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</si>
  <si>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</si>
  <si>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</si>
  <si>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</si>
  <si>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</si>
  <si>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</si>
  <si>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</si>
  <si>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</si>
  <si>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</si>
  <si>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</si>
  <si>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1 01 02030 01 0000 110</t>
  </si>
  <si>
    <t>Вед</t>
  </si>
  <si>
    <t>0100</t>
  </si>
  <si>
    <t>0102</t>
  </si>
  <si>
    <t>0103</t>
  </si>
  <si>
    <t>0104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</si>
  <si>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</si>
  <si>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</si>
  <si>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</si>
  <si>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</si>
  <si>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</si>
  <si>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</si>
  <si>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</si>
  <si>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</si>
  <si>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</si>
  <si>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</si>
  <si>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</si>
  <si>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</si>
  <si>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</si>
  <si>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</si>
  <si>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8</t>
  </si>
  <si>
    <t>Приложение 10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</si>
  <si>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</si>
  <si>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</si>
  <si>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</si>
  <si>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</si>
  <si>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</si>
  <si>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</si>
  <si>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</si>
  <si>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</si>
  <si>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</si>
  <si>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</si>
  <si>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</si>
  <si>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</si>
  <si>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Код администратора</t>
  </si>
  <si>
    <t>Утверждено</t>
  </si>
  <si>
    <t>1 06 04011 02 0000 110</t>
  </si>
  <si>
    <t>Транспортный налог с организаций</t>
  </si>
  <si>
    <t>Осуществление первичного воинского учета на территориях, где отсутствуют военные комиссариаты</t>
  </si>
  <si>
    <t>800</t>
  </si>
  <si>
    <t>850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</si>
  <si>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</si>
  <si>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</si>
  <si>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</si>
  <si>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</si>
  <si>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Ведомственная структура расходов бюджета</t>
  </si>
  <si>
    <t xml:space="preserve"> </t>
  </si>
  <si>
    <t>Приложение 18</t>
  </si>
  <si>
    <t>задолженность на 01.01.2017</t>
  </si>
  <si>
    <t>по состоянию на 01.01.2018</t>
  </si>
  <si>
    <t>распределения доходов в бюджет</t>
  </si>
  <si>
    <t>Проведение мероприятий, посвященных календарным и юбилейным датам</t>
  </si>
  <si>
    <t>Доходы бюджета Краснослудского сельского поселения по кодам поступлений в бюджет</t>
  </si>
  <si>
    <t>Краснослудского сельского поселения</t>
  </si>
  <si>
    <t>Распределение доходов бюджета Краснослудского сельского поселения по кодам поступлений в бюджет</t>
  </si>
  <si>
    <t xml:space="preserve">Краснослудского сельского поселения по отдельным видам доходов </t>
  </si>
  <si>
    <t>Наименование администратора источников финансирования дефицита бюджета Краснослудского сельского поселения</t>
  </si>
  <si>
    <t>Остаток задолженности по предоставленным муниципальным гарантиям Краснослудского сельского поселения в прошлые годы</t>
  </si>
  <si>
    <t xml:space="preserve">Предоставление муниципальных гарантий Краснослудского сельского поселения в очередном финансовом году </t>
  </si>
  <si>
    <t>Возникновение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</si>
  <si>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</si>
  <si>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Объем муниципального долга Краснослудского сельского поселения в соответствии с договорами о предоставлении муниципальных гарантий Краснослудского сельского поселения</t>
  </si>
  <si>
    <t>Предоставление муниципальных гарантий Краснослудского сельского поселения в очередном финансовом году</t>
  </si>
  <si>
    <t>Получение кредитов от кредитных организаций бюджетом Краснослудского сельского поселения в валюте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</si>
  <si>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</si>
  <si>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</si>
  <si>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</si>
  <si>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</si>
  <si>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</si>
  <si>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</si>
  <si>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Основное мероприятие "Обеспечение Краснослудского сельского поселения услугами по организации досуга и услугами организаций культуры"</t>
  </si>
  <si>
    <t>Основное мероприятие "Организация проведения физкультурно-оздоровительных и спортивных мероприятий Краснослудского сельского поселения"</t>
  </si>
  <si>
    <t>Организация и проведение физкультурно-массовых мероприятий, спортивных соревнований</t>
  </si>
  <si>
    <t>Основное мероприятие "Приведение в нормативное состояние автомобильных дорог и инженерных сооружений на них в границах населенных пунктов поселения"</t>
  </si>
  <si>
    <t>Содержание автомобильных дорог и инженерных сооружений на них в границах населенных пунктов поселения</t>
  </si>
  <si>
    <t>Ремонт автомобильных дорог и инженерных сооружений на них в границах населенных пунктов поселения</t>
  </si>
  <si>
    <t>Основное мероприятие "Обеспечение жителей Краснослудского сельского поселения доступа к услуге газоснабжения (Газификация поселения)"</t>
  </si>
  <si>
    <t>Основное мероприятие "Обеспечение жителей Краснослудского сельского поселения питьевой водой"</t>
  </si>
  <si>
    <t>Основное мероприятие "Обеспечение уровня комфортности жителей Краснослудского сельского поселения"</t>
  </si>
  <si>
    <t>Основное мероприятие "Организация объектов озеленения и площадок общего пользования Краснослудского сельского поселения"</t>
  </si>
  <si>
    <t>Мероприятия по обустройству и благоустройству детских и спортивных площадок</t>
  </si>
  <si>
    <t>Основное мероприятие "Улучшение санитарного и  экологического состояния территории Краснослудского сельского поселения"</t>
  </si>
  <si>
    <t>Основное мероприятие "Организация мероприятий в сфере имущественных отношений Краснослудского сельского поселения"</t>
  </si>
  <si>
    <t>Уплата налога на имущество организаций</t>
  </si>
  <si>
    <t>Основное мероприятие "Организация мероприятий в сфере земельных отношений Краснослудского сельского поселения"</t>
  </si>
  <si>
    <t>Уплата земельного налога</t>
  </si>
  <si>
    <t>Основное мероприятие "Безопасное проживание населения на территории Краснослудского сельского поселения"</t>
  </si>
  <si>
    <t>Основное мероприятие "Обеспечение благоприятных организационных и финансовых условий для повышения уровня профессионализма и компетентности муниципальных служащихи работников администрации Краснослудского сельского поселения"</t>
  </si>
  <si>
    <t>Основное мероприятие "Финансовое обеспечение обязательных и непредвиденных расходов Краснослудского сельского поселения"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</si>
  <si>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2015-2020 годы.</t>
  </si>
  <si>
    <t>Приложение 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</si>
  <si>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</si>
  <si>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</si>
  <si>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</si>
  <si>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</si>
  <si>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</si>
  <si>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</si>
  <si>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</si>
  <si>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</si>
  <si>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</si>
  <si>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</si>
  <si>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</si>
  <si>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(Краевые средства)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</si>
  <si>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</si>
  <si>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</si>
  <si>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</si>
  <si>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Средства на эвакуацию тел невостребованных умерших (погибших) граждан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</si>
  <si>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</si>
  <si>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</si>
  <si>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</si>
  <si>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</si>
  <si>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</si>
  <si>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680 1 16 33050 10 0000 140</t>
  </si>
  <si>
    <t>1000</t>
  </si>
  <si>
    <t>1003</t>
  </si>
  <si>
    <t>СОЦИАЛЬНАЯ ПОЛИТИКА</t>
  </si>
  <si>
    <t>Социальное обеспечение населения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</si>
  <si>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</si>
  <si>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 состоянию на 01.01.2019</t>
  </si>
  <si>
    <t>2018 год</t>
  </si>
  <si>
    <t>680 1 11 05325 10 0000 120</t>
  </si>
  <si>
    <t>Приложение 17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</si>
  <si>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</si>
  <si>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680 1 14 06325 10 0000 430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</si>
  <si>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</si>
  <si>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задолженность на 01.01.2018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</si>
  <si>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</si>
  <si>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</si>
  <si>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</si>
  <si>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</si>
  <si>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</si>
  <si>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</si>
  <si>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</si>
  <si>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</si>
  <si>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</si>
  <si>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</si>
  <si>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</si>
  <si>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</si>
  <si>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</si>
  <si>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</si>
  <si>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</si>
  <si>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</si>
  <si>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</si>
  <si>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</si>
  <si>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</si>
  <si>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</si>
  <si>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Погашение бюджетом Краснослудского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</si>
  <si>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Краснослудского сельского поселенияв валюте Российской Федерации</t>
  </si>
  <si>
    <t>Погашение бюджетом Краснослудского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</si>
  <si>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Краснослудского сельского поселения</t>
  </si>
  <si>
    <t>Уменьшение прочих остатков денежных средств бюджета Краснослудского сельского поселения</t>
  </si>
  <si>
    <t>Муниципальная программа Краснослудского сельского поселения "Культура Краснослудского сельского поселения"</t>
  </si>
  <si>
    <t>Муниципальная программа Краснослудского сельского поселения "Развитие физической культуры и спорта на территории Краснослудского"</t>
  </si>
  <si>
    <t>Участие сборных команд, спортсменов Краснослудского сельского поселения в физкультурно-массовых мероприятиях и спортивных соревнованиях районного уровня</t>
  </si>
  <si>
    <t>Муниципальная программа Краснослудского сельского поселения "Инфраструктура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</si>
  <si>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поселения"</t>
  </si>
  <si>
    <t>Содержание и обслуживание муниципального имущества Краснослудского сельского поселения</t>
  </si>
  <si>
    <t>Проведение технической инвентаризации объектов недвижимости, находящихся в собственности Краснослудского сельского поселения</t>
  </si>
  <si>
    <t>Муниципальная программа Краснослудского сельского поселения "Обеспечение безопасности жизнедеятельности населения Краснослудского сельского поселения"</t>
  </si>
  <si>
    <t>Муниципальная программа Краснослудского сельского поселения "Совершенствование системы муниципального управления Краснослудского сельского поселения"</t>
  </si>
  <si>
    <t>Средства на уплату членских взносов в Совет муниципальных образований Пермского края</t>
  </si>
  <si>
    <t>Муниципальная программа Краснослудского сельского поселения "Управление муниципальными финансами Краснослудского сельского поселения"</t>
  </si>
  <si>
    <t>государственного управления, относящихся к доходам бюджет) на 2018-2019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</si>
  <si>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2017 год</t>
  </si>
  <si>
    <t>Основное мероприятие "Обеспечение жителей Краснослудского сельского поселения водой"</t>
  </si>
  <si>
    <t>на 2018 - 2019 годы</t>
  </si>
  <si>
    <t>2019 год</t>
  </si>
  <si>
    <t>Муниципальная программа Краснослудского сельского поселения "Развитие физической культуры и спорта на территории Краснослудского сельского поселения"</t>
  </si>
  <si>
    <t>Мероприятия по организации сбора, вывоза бытовых отходов, ликвидация несанкционированных свалок</t>
  </si>
  <si>
    <t>государственного управления, относящихся к доходам бюджета) на 2017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</si>
  <si>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2018-2019 годы</t>
  </si>
  <si>
    <t>Главные администраторы доходов бюджета Краснослудского сельского поселения на 2017 год</t>
  </si>
  <si>
    <t>Приложение 11</t>
  </si>
  <si>
    <t xml:space="preserve"> Межбюджетные трансферты передаваемые из бюджета Краснослудского сельского поселения  Добрянскому муниципальному району на выполнение переданных полномочий поселения на 2018-2019 годы</t>
  </si>
  <si>
    <t>Распределение средств дорожного фонда
Краснослудского сельского поселения на 2018-2019 годы</t>
  </si>
  <si>
    <t>Распределение средств дорожного фонда
Краснослудского сельского поселения на 2017 год</t>
  </si>
  <si>
    <t xml:space="preserve"> Межбюджетные трансферты передаваемые из бюджета Краснослудского сельского поселения Добрянскому муниципальному району на выполнение переданных полномочий поселения в 2017 году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</si>
  <si>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2018-2019 годы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</si>
  <si>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2017 год</t>
  </si>
  <si>
    <t>Приложение 15</t>
  </si>
  <si>
    <t>Краснослудского сельского поселения на 2018-2019 годы</t>
  </si>
  <si>
    <t>задолженность на 01.01.2019</t>
  </si>
  <si>
    <t>Краснослудского сельского поселения на 2017 год</t>
  </si>
  <si>
    <t>привлечение средств в 2017 году</t>
  </si>
  <si>
    <t>погашение основной суммы задолженности в 2017 году</t>
  </si>
  <si>
    <t>Главные администраторы источников финансирования дефицита бюджета Краснослудского сельского поселения на 2017 год</t>
  </si>
  <si>
    <t>Программа муниципальных гарантий Краснослудского сельского поселения на 2017 год</t>
  </si>
  <si>
    <t>Программа муниципальных гарантий Краснослудского сельского поселения на 2018-2019 годы</t>
  </si>
  <si>
    <t>по состоянию на 01.01.2020</t>
  </si>
  <si>
    <t>Источники финансирования дефицита бюджета Краснослудского сельского поселения на 2017 год</t>
  </si>
  <si>
    <t>Источники финансирования дефицита бюджета Краснослудского сельского поселения на 2018-2019 годы</t>
  </si>
  <si>
    <t>на 2017 год и на плановый период 2018-2019 годов</t>
  </si>
  <si>
    <t>Обеспечение деятельности органов местного самоуправления Краснослудского сельского поселения</t>
  </si>
  <si>
    <t>Обеспечение деятельности органов местного самоуправления Краснослудского сельского поселения на исполнение государственных полномочий</t>
  </si>
  <si>
    <t>681</t>
  </si>
  <si>
    <t>МКУ "Совет депутатов Краснослудского сельского поселения"</t>
  </si>
  <si>
    <t>680</t>
  </si>
  <si>
    <t>МКУ "Администрация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</si>
  <si>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сельского поселения"</t>
  </si>
  <si>
    <t>Муниципальное казенное учреждение "Администрация Краснослудского сельского поселения"                                                                                                          ИНН 5914020538 КПП 591401001</t>
  </si>
  <si>
    <t>680 2 02 04056 10 0000 151</t>
  </si>
  <si>
    <t>680 1 08 04020 01 1000 110</t>
  </si>
  <si>
    <t>680 1 08 04020 01 4000 110</t>
  </si>
  <si>
    <t>680 1 11 05025 10 0000 120</t>
  </si>
  <si>
    <t>680 1 11 05035 10 0000 120</t>
  </si>
  <si>
    <t>680 1 11 09045 10 0000 120</t>
  </si>
  <si>
    <t>680 1 13 02995 10 0000 130</t>
  </si>
  <si>
    <t>680 1 14 02052 10 0000 410</t>
  </si>
  <si>
    <t>680 1 14 02052 10 0000 440</t>
  </si>
  <si>
    <t>680 1 14 02053 10 0000 410</t>
  </si>
  <si>
    <t>680 1 14 02053 10 0000 440</t>
  </si>
  <si>
    <t>680 1 14 06025 10 0000 430</t>
  </si>
  <si>
    <t>680 1 16 23051 10 0000 140</t>
  </si>
  <si>
    <t>680 1 16 23052 10 0000 140</t>
  </si>
  <si>
    <t>680 1 16 90050 10 0000 140</t>
  </si>
  <si>
    <t>680 1 17 01050 10 0000 180</t>
  </si>
  <si>
    <t>680 1 17 05050 10 0000 180</t>
  </si>
  <si>
    <t>680 2 02 01001 10 0000 151</t>
  </si>
  <si>
    <t>680 2 02 02999 10 0000 151</t>
  </si>
  <si>
    <t>680 2 02 03015 10 0000 151</t>
  </si>
  <si>
    <t>680 2 02 03024 10 0000 151</t>
  </si>
  <si>
    <t>680 2 02 03999 10 0000 151</t>
  </si>
  <si>
    <t>680 2 02 04999 10 0000 151</t>
  </si>
  <si>
    <t>680 2 07 05030 10 0000 180</t>
  </si>
  <si>
    <t>680 2 08 05000 10 0000 180</t>
  </si>
  <si>
    <t>680 2 18 05010 10 0000 151</t>
  </si>
  <si>
    <t>680 2 18 05010 10 0000 180</t>
  </si>
  <si>
    <t>680 2 19 05000 10 0000 151</t>
  </si>
  <si>
    <t>Наименование главных администраторов  источников внутреннего финансирования дефицита бюджета Краснослудского сельского поселения</t>
  </si>
  <si>
    <t>Получение кредитов от других бюджетов бюджетной системы Российской Федерации бюджетом Краснослудского сельского поселения в валюте Российской Федерации</t>
  </si>
  <si>
    <t>Увеличение прочих остатков денежных средств бюджетом Краснослудского сельского поселения</t>
  </si>
  <si>
    <t>Уменьшение прочих остатков денежных средств бюджетом Краснослудского сельского поселения</t>
  </si>
  <si>
    <t>680 01 02 00 00 10 0000 710</t>
  </si>
  <si>
    <t>680 01 02 00 00 10 0000 810</t>
  </si>
  <si>
    <t>680 01 03 01 00 10 0000 710</t>
  </si>
  <si>
    <t>680 01 03 01 00 10 0000 810</t>
  </si>
  <si>
    <t>680 01 05 02 01 10 0000 510</t>
  </si>
  <si>
    <t>680 01 05 02 01 10 0000 610</t>
  </si>
  <si>
    <t>Муниципальное казенное учреждение "Совет депутатов Краснослудского сельского поселения"</t>
  </si>
  <si>
    <t>Муниципальное казенное учреждение "Администрация Краснослудского сельского поселения"</t>
  </si>
  <si>
    <t>Долговые обязательства Краснослудского сельского поселения</t>
  </si>
  <si>
    <t>Договоры и соглашения о получении Краснослудским сельским поселением бюджетных ссуд и бюджетных кредитов от бюджетов других уровней бюджетной системы РФ</t>
  </si>
  <si>
    <t>Выполнение проектно-изыскательских работ по объекту: «Распределительные сети газопроводов д. Залесная и д. Кулигино»</t>
  </si>
  <si>
    <t>Средства на расходы, связанные с оплатой привлеченных специалистов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</si>
  <si>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</si>
  <si>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Мероприятия по обслуживанию распределительных сети газопроводов п/ст. Пальники Краснослудского сельского поселения Добрянского муниципального района Пермского края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</si>
  <si>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</si>
  <si>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</si>
  <si>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</si>
  <si>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</si>
  <si>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</si>
  <si>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</si>
  <si>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</si>
  <si>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2.</t>
  </si>
  <si>
    <t>3.</t>
  </si>
  <si>
    <t>4.</t>
  </si>
  <si>
    <t>Сумма расходов, тыс.руб.</t>
  </si>
  <si>
    <t>Приложение 16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</si>
  <si>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</si>
  <si>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</si>
  <si>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</si>
  <si>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</si>
  <si>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</si>
  <si>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</si>
  <si>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</si>
  <si>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</si>
  <si>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</si>
  <si>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</si>
  <si>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</si>
  <si>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</si>
  <si>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</si>
  <si>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</si>
  <si>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</si>
  <si>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</si>
  <si>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</si>
  <si>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</si>
  <si>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</si>
  <si>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</si>
  <si>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</si>
  <si>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</si>
  <si>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</si>
  <si>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</si>
  <si>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</si>
  <si>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</si>
  <si>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</si>
  <si>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</si>
  <si>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</si>
  <si>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</si>
  <si>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</si>
  <si>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</si>
  <si>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</si>
  <si>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</si>
  <si>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</si>
  <si>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</si>
  <si>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</si>
  <si>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</si>
  <si>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</si>
  <si>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</si>
  <si>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1 11 05035 10 0000 120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</si>
  <si>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</si>
  <si>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 xml:space="preserve">2 00 00000 00 0000 000 </t>
  </si>
  <si>
    <t>2 02 00000 00 0000 000</t>
  </si>
  <si>
    <t>01 00 00 00 00 0000 000</t>
  </si>
  <si>
    <t>ИСТОЧНИКИ ВНУТРЕННЕГО ФИНАНСИРОВАНИЯ ДЕФИЦИТА БЮДЖЕТА</t>
  </si>
  <si>
    <t>ГОСУДАРСТВЕННАЯ ПОШЛИНА</t>
  </si>
  <si>
    <t>от 27.12.2016 года № 177</t>
  </si>
  <si>
    <t>от 17.12.2016 года № 177</t>
  </si>
  <si>
    <t>от 27.12.2016 № 177</t>
  </si>
  <si>
    <t>от 27.12.2016 года №177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</si>
</sst>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30" borderId="0">
      <alignment/>
      <protection/>
    </xf>
    <xf numFmtId="0" fontId="18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34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6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/>
    </xf>
    <xf numFmtId="49" fontId="11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/>
    </xf>
    <xf numFmtId="49" fontId="5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35" borderId="10" xfId="0" applyFont="1" applyFill="1" applyBorder="1" applyAlignment="1">
      <alignment vertical="center" wrapText="1" shrinkToFit="1"/>
    </xf>
    <xf numFmtId="0" fontId="4" fillId="35" borderId="10" xfId="0" applyFont="1" applyFill="1" applyBorder="1" applyAlignment="1">
      <alignment vertical="center" wrapText="1" shrinkToFit="1"/>
    </xf>
    <xf numFmtId="0" fontId="7" fillId="35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69" fontId="4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64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 horizontal="left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34" borderId="10" xfId="0" applyNumberFormat="1" applyFont="1" applyFill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5" fillId="34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justify" vertical="center" wrapText="1" shrinkToFit="1"/>
    </xf>
    <xf numFmtId="0" fontId="5" fillId="35" borderId="10" xfId="54" applyNumberFormat="1" applyFont="1" applyFill="1" applyBorder="1" applyAlignment="1">
      <alignment horizontal="justify" vertical="center" wrapText="1" shrinkToFit="1"/>
      <protection/>
    </xf>
    <xf numFmtId="169" fontId="5" fillId="0" borderId="10" xfId="0" applyNumberFormat="1" applyFont="1" applyBorder="1" applyAlignment="1">
      <alignment horizontal="right" vertical="center" wrapText="1" shrinkToFit="1"/>
    </xf>
    <xf numFmtId="169" fontId="4" fillId="0" borderId="10" xfId="0" applyNumberFormat="1" applyFont="1" applyBorder="1" applyAlignment="1">
      <alignment horizontal="right" vertical="center" wrapText="1" shrinkToFit="1"/>
    </xf>
    <xf numFmtId="169" fontId="5" fillId="0" borderId="15" xfId="0" applyNumberFormat="1" applyFont="1" applyBorder="1" applyAlignment="1">
      <alignment horizontal="right" vertical="center" wrapText="1" shrinkToFit="1"/>
    </xf>
    <xf numFmtId="169" fontId="4" fillId="0" borderId="15" xfId="0" applyNumberFormat="1" applyFont="1" applyBorder="1" applyAlignment="1">
      <alignment horizontal="right" vertical="center" wrapText="1" shrinkToFit="1"/>
    </xf>
    <xf numFmtId="49" fontId="5" fillId="0" borderId="12" xfId="0" applyNumberFormat="1" applyFont="1" applyBorder="1" applyAlignment="1">
      <alignment horizontal="justify" vertical="center" wrapText="1" shrinkToFit="1"/>
    </xf>
    <xf numFmtId="169" fontId="8" fillId="35" borderId="10" xfId="0" applyNumberFormat="1" applyFont="1" applyFill="1" applyBorder="1" applyAlignment="1">
      <alignment horizontal="right" vertical="center"/>
    </xf>
    <xf numFmtId="169" fontId="13" fillId="34" borderId="10" xfId="0" applyNumberFormat="1" applyFont="1" applyFill="1" applyBorder="1" applyAlignment="1">
      <alignment horizontal="right" vertical="center" wrapText="1"/>
    </xf>
    <xf numFmtId="169" fontId="11" fillId="35" borderId="10" xfId="0" applyNumberFormat="1" applyFont="1" applyFill="1" applyBorder="1" applyAlignment="1">
      <alignment horizontal="right" vertical="center"/>
    </xf>
    <xf numFmtId="169" fontId="13" fillId="34" borderId="10" xfId="0" applyNumberFormat="1" applyFont="1" applyFill="1" applyBorder="1" applyAlignment="1">
      <alignment horizontal="right" vertical="center"/>
    </xf>
    <xf numFmtId="169" fontId="4" fillId="35" borderId="10" xfId="0" applyNumberFormat="1" applyFont="1" applyFill="1" applyBorder="1" applyAlignment="1">
      <alignment horizontal="right" vertical="center"/>
    </xf>
    <xf numFmtId="169" fontId="5" fillId="35" borderId="10" xfId="0" applyNumberFormat="1" applyFont="1" applyFill="1" applyBorder="1" applyAlignment="1">
      <alignment horizontal="right" vertical="center"/>
    </xf>
    <xf numFmtId="169" fontId="7" fillId="35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justify" wrapText="1" shrinkToFit="1"/>
    </xf>
    <xf numFmtId="0" fontId="4" fillId="0" borderId="18" xfId="0" applyFont="1" applyBorder="1" applyAlignment="1">
      <alignment vertical="justify" wrapText="1" shrinkToFit="1"/>
    </xf>
    <xf numFmtId="0" fontId="4" fillId="35" borderId="12" xfId="0" applyFont="1" applyFill="1" applyBorder="1" applyAlignment="1">
      <alignment vertical="justify" wrapText="1" shrinkToFit="1"/>
    </xf>
    <xf numFmtId="0" fontId="4" fillId="35" borderId="18" xfId="0" applyFont="1" applyFill="1" applyBorder="1" applyAlignment="1">
      <alignment vertical="justify" wrapText="1" shrinkToFit="1"/>
    </xf>
    <xf numFmtId="0" fontId="4" fillId="0" borderId="10" xfId="53" applyFont="1" applyBorder="1" applyAlignment="1">
      <alignment vertical="justify" wrapText="1" shrinkToFit="1"/>
      <protection/>
    </xf>
    <xf numFmtId="0" fontId="4" fillId="0" borderId="18" xfId="0" applyFont="1" applyBorder="1" applyAlignment="1">
      <alignment vertical="justify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 shrinkToFit="1"/>
    </xf>
    <xf numFmtId="169" fontId="24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9" fontId="23" fillId="35" borderId="10" xfId="0" applyNumberFormat="1" applyFont="1" applyFill="1" applyBorder="1" applyAlignment="1">
      <alignment horizontal="center" vertical="center"/>
    </xf>
    <xf numFmtId="169" fontId="24" fillId="35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3" fillId="35" borderId="10" xfId="0" applyFont="1" applyFill="1" applyBorder="1" applyAlignment="1">
      <alignment horizontal="left" vertical="center" wrapText="1" shrinkToFit="1"/>
    </xf>
    <xf numFmtId="4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 shrinkToFit="1"/>
    </xf>
    <xf numFmtId="169" fontId="4" fillId="35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28" fillId="35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 shrinkToFit="1"/>
    </xf>
    <xf numFmtId="169" fontId="28" fillId="0" borderId="10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 shrinkToFit="1"/>
    </xf>
    <xf numFmtId="169" fontId="27" fillId="0" borderId="10" xfId="0" applyNumberFormat="1" applyFont="1" applyBorder="1" applyAlignment="1">
      <alignment horizontal="right" vertical="center"/>
    </xf>
    <xf numFmtId="0" fontId="28" fillId="35" borderId="10" xfId="0" applyFont="1" applyFill="1" applyBorder="1" applyAlignment="1">
      <alignment horizontal="left" vertical="center" wrapText="1" shrinkToFit="1"/>
    </xf>
    <xf numFmtId="169" fontId="8" fillId="35" borderId="10" xfId="0" applyNumberFormat="1" applyFont="1" applyFill="1" applyBorder="1" applyAlignment="1">
      <alignment horizontal="right" vertical="center"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center" vertical="top" wrapText="1"/>
    </xf>
    <xf numFmtId="16" fontId="2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4" fontId="12" fillId="0" borderId="10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 shrinkToFit="1"/>
    </xf>
    <xf numFmtId="169" fontId="4" fillId="0" borderId="10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" fontId="4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7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vertical="justify" wrapText="1" shrinkToFit="1"/>
    </xf>
    <xf numFmtId="0" fontId="8" fillId="0" borderId="10" xfId="53" applyFont="1" applyBorder="1" applyAlignment="1">
      <alignment vertical="justify" wrapText="1" shrinkToFit="1"/>
      <protection/>
    </xf>
    <xf numFmtId="0" fontId="4" fillId="0" borderId="19" xfId="0" applyFont="1" applyBorder="1" applyAlignment="1">
      <alignment vertical="justify" wrapText="1" shrinkToFi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35" borderId="18" xfId="0" applyFont="1" applyFill="1" applyBorder="1" applyAlignment="1">
      <alignment vertical="justify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2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64" fontId="5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D11" sqref="D11:E11"/>
    </sheetView>
  </sheetViews>
  <sheetFormatPr defaultColWidth="9.00390625" defaultRowHeight="12.75"/>
  <cols>
    <col min="1" max="1" width="6.625" style="93" customWidth="1"/>
    <col min="2" max="2" width="29.875" style="93" customWidth="1"/>
    <col min="3" max="3" width="24.375" style="93" customWidth="1"/>
    <col min="4" max="4" width="25.875" style="93" customWidth="1"/>
    <col min="5" max="5" width="14.25390625" style="93" hidden="1" customWidth="1"/>
    <col min="6" max="6" width="23.625" style="93" customWidth="1"/>
    <col min="7" max="7" width="13.875" style="93" hidden="1" customWidth="1"/>
    <col min="8" max="8" width="24.625" style="93" customWidth="1"/>
  </cols>
  <sheetData>
    <row r="1" ht="15">
      <c r="H1" s="16" t="s">
        <v>509</v>
      </c>
    </row>
    <row r="2" ht="15">
      <c r="H2" s="16" t="s">
        <v>522</v>
      </c>
    </row>
    <row r="3" ht="15">
      <c r="H3" s="16" t="s">
        <v>288</v>
      </c>
    </row>
    <row r="4" ht="15">
      <c r="H4" s="16" t="s">
        <v>540</v>
      </c>
    </row>
    <row r="5" ht="15">
      <c r="H5" s="94"/>
    </row>
    <row r="6" spans="1:8" ht="14.25">
      <c r="A6" s="220" t="s">
        <v>421</v>
      </c>
      <c r="B6" s="220"/>
      <c r="C6" s="220"/>
      <c r="D6" s="220"/>
      <c r="E6" s="220"/>
      <c r="F6" s="220"/>
      <c r="G6" s="220"/>
      <c r="H6" s="220"/>
    </row>
    <row r="7" spans="1:8" ht="12.75">
      <c r="A7"/>
      <c r="B7"/>
      <c r="C7"/>
      <c r="D7"/>
      <c r="E7"/>
      <c r="F7"/>
      <c r="G7"/>
      <c r="H7"/>
    </row>
    <row r="8" spans="1:8" ht="15">
      <c r="A8" s="95"/>
      <c r="B8" s="95"/>
      <c r="C8" s="95"/>
      <c r="D8" s="95"/>
      <c r="E8" s="95"/>
      <c r="H8" s="96" t="s">
        <v>497</v>
      </c>
    </row>
    <row r="9" spans="1:8" ht="30">
      <c r="A9" s="222" t="s">
        <v>105</v>
      </c>
      <c r="B9" s="222" t="s">
        <v>498</v>
      </c>
      <c r="C9" s="97" t="s">
        <v>104</v>
      </c>
      <c r="D9" s="222" t="s">
        <v>104</v>
      </c>
      <c r="E9" s="222"/>
      <c r="F9" s="222" t="s">
        <v>104</v>
      </c>
      <c r="G9" s="222"/>
      <c r="H9" s="97" t="s">
        <v>89</v>
      </c>
    </row>
    <row r="10" spans="1:8" ht="12.75">
      <c r="A10" s="222"/>
      <c r="B10" s="222"/>
      <c r="C10" s="223" t="s">
        <v>284</v>
      </c>
      <c r="D10" s="223"/>
      <c r="E10" s="223"/>
      <c r="F10" s="223"/>
      <c r="G10" s="223"/>
      <c r="H10" s="223"/>
    </row>
    <row r="11" spans="1:8" ht="15">
      <c r="A11" s="97" t="s">
        <v>106</v>
      </c>
      <c r="B11" s="99" t="s">
        <v>499</v>
      </c>
      <c r="C11" s="104">
        <v>0</v>
      </c>
      <c r="D11" s="221">
        <v>0</v>
      </c>
      <c r="E11" s="221"/>
      <c r="F11" s="221">
        <v>0</v>
      </c>
      <c r="G11" s="221"/>
      <c r="H11" s="100" t="s">
        <v>500</v>
      </c>
    </row>
    <row r="12" spans="1:8" ht="105">
      <c r="A12" s="97" t="s">
        <v>488</v>
      </c>
      <c r="B12" s="99" t="s">
        <v>296</v>
      </c>
      <c r="C12" s="104">
        <v>0</v>
      </c>
      <c r="D12" s="104">
        <v>0</v>
      </c>
      <c r="E12" s="104">
        <f>E13+E14+E15-E16</f>
        <v>1633.0800056275957</v>
      </c>
      <c r="F12" s="104">
        <f>F13+F14+F15-F16</f>
        <v>0</v>
      </c>
      <c r="G12" s="104">
        <f>G13+G14+G15-G16</f>
        <v>0</v>
      </c>
      <c r="H12" s="104">
        <f aca="true" t="shared" si="0" ref="H12:H17">C12+D12+F12</f>
        <v>0</v>
      </c>
    </row>
    <row r="13" spans="1:8" ht="75">
      <c r="A13" s="97" t="s">
        <v>501</v>
      </c>
      <c r="B13" s="99" t="s">
        <v>292</v>
      </c>
      <c r="C13" s="104">
        <v>0</v>
      </c>
      <c r="D13" s="104">
        <v>0</v>
      </c>
      <c r="E13" s="104">
        <f>'[1]объем гарантий'!H22</f>
        <v>1816.9426004294164</v>
      </c>
      <c r="F13" s="104">
        <v>0</v>
      </c>
      <c r="G13" s="104">
        <v>0</v>
      </c>
      <c r="H13" s="104">
        <f t="shared" si="0"/>
        <v>0</v>
      </c>
    </row>
    <row r="14" spans="1:8" ht="60.75" customHeight="1">
      <c r="A14" s="97" t="s">
        <v>502</v>
      </c>
      <c r="B14" s="99" t="s">
        <v>293</v>
      </c>
      <c r="C14" s="105">
        <v>0</v>
      </c>
      <c r="D14" s="105">
        <v>0</v>
      </c>
      <c r="E14" s="105">
        <v>0</v>
      </c>
      <c r="F14" s="104">
        <v>0</v>
      </c>
      <c r="G14" s="104"/>
      <c r="H14" s="104">
        <f t="shared" si="0"/>
        <v>0</v>
      </c>
    </row>
    <row r="15" spans="1:8" ht="93.75" customHeight="1">
      <c r="A15" s="97" t="s">
        <v>503</v>
      </c>
      <c r="B15" s="99" t="s">
        <v>294</v>
      </c>
      <c r="C15" s="105">
        <v>0</v>
      </c>
      <c r="D15" s="105">
        <v>0</v>
      </c>
      <c r="E15" s="105">
        <f>'[1]объем гарантий'!H23</f>
        <v>138.40791463285478</v>
      </c>
      <c r="F15" s="104">
        <v>0</v>
      </c>
      <c r="G15" s="104">
        <v>0</v>
      </c>
      <c r="H15" s="104">
        <f t="shared" si="0"/>
        <v>0</v>
      </c>
    </row>
    <row r="16" spans="1:8" ht="105.75" customHeight="1">
      <c r="A16" s="97" t="s">
        <v>504</v>
      </c>
      <c r="B16" s="99" t="s">
        <v>295</v>
      </c>
      <c r="C16" s="105">
        <v>0</v>
      </c>
      <c r="D16" s="105">
        <v>0</v>
      </c>
      <c r="E16" s="105">
        <f>'[1]объем гарантий'!H24</f>
        <v>322.2705094346753</v>
      </c>
      <c r="F16" s="104">
        <v>0</v>
      </c>
      <c r="G16" s="104"/>
      <c r="H16" s="104">
        <f t="shared" si="0"/>
        <v>0</v>
      </c>
    </row>
    <row r="17" spans="1:8" ht="75">
      <c r="A17" s="97" t="s">
        <v>489</v>
      </c>
      <c r="B17" s="99" t="s">
        <v>505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f t="shared" si="0"/>
        <v>0</v>
      </c>
    </row>
    <row r="18" spans="1:8" ht="15">
      <c r="A18" s="97" t="s">
        <v>490</v>
      </c>
      <c r="B18" s="99" t="s">
        <v>506</v>
      </c>
      <c r="C18" s="104">
        <v>0</v>
      </c>
      <c r="D18" s="221">
        <v>0</v>
      </c>
      <c r="E18" s="221"/>
      <c r="F18" s="221">
        <v>0</v>
      </c>
      <c r="G18" s="221"/>
      <c r="H18" s="100" t="s">
        <v>500</v>
      </c>
    </row>
  </sheetData>
  <sheetProtection/>
  <mergeCells count="10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zoomScalePageLayoutView="0" workbookViewId="0" topLeftCell="A232">
      <selection activeCell="A220" sqref="A220:F244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75390625" style="14" customWidth="1"/>
    <col min="4" max="4" width="9.75390625" style="14" customWidth="1"/>
    <col min="5" max="5" width="51.00390625" style="32" customWidth="1"/>
    <col min="6" max="6" width="18.75390625" style="14" customWidth="1"/>
  </cols>
  <sheetData>
    <row r="1" ht="15">
      <c r="F1" s="16" t="s">
        <v>173</v>
      </c>
    </row>
    <row r="2" ht="15">
      <c r="F2" s="16" t="s">
        <v>522</v>
      </c>
    </row>
    <row r="3" ht="15">
      <c r="F3" s="16" t="s">
        <v>288</v>
      </c>
    </row>
    <row r="4" ht="15">
      <c r="F4" s="16" t="s">
        <v>540</v>
      </c>
    </row>
    <row r="5" ht="15">
      <c r="F5"/>
    </row>
    <row r="6" ht="15">
      <c r="F6" s="16"/>
    </row>
    <row r="7" spans="1:6" ht="15" customHeight="1">
      <c r="A7" s="237" t="s">
        <v>223</v>
      </c>
      <c r="B7" s="237"/>
      <c r="C7" s="237"/>
      <c r="D7" s="237"/>
      <c r="E7" s="237"/>
      <c r="F7" s="237"/>
    </row>
    <row r="8" spans="1:6" ht="15" customHeight="1">
      <c r="A8" s="237" t="s">
        <v>288</v>
      </c>
      <c r="B8" s="237"/>
      <c r="C8" s="237"/>
      <c r="D8" s="237"/>
      <c r="E8" s="237"/>
      <c r="F8" s="237"/>
    </row>
    <row r="9" spans="1:6" ht="14.25" customHeight="1">
      <c r="A9" s="230" t="s">
        <v>174</v>
      </c>
      <c r="B9" s="230"/>
      <c r="C9" s="230"/>
      <c r="D9" s="230"/>
      <c r="E9" s="230"/>
      <c r="F9" s="230"/>
    </row>
    <row r="10" spans="2:5" ht="15">
      <c r="B10" s="33"/>
      <c r="C10" s="33"/>
      <c r="D10" s="33"/>
      <c r="E10" s="34"/>
    </row>
    <row r="11" spans="2:6" ht="15">
      <c r="B11" s="33"/>
      <c r="C11" s="33"/>
      <c r="D11" s="33"/>
      <c r="E11" s="34"/>
      <c r="F11" s="16" t="s">
        <v>73</v>
      </c>
    </row>
    <row r="12" spans="1:6" ht="12.75" customHeight="1">
      <c r="A12" s="236" t="s">
        <v>236</v>
      </c>
      <c r="B12" s="238" t="s">
        <v>12</v>
      </c>
      <c r="C12" s="238" t="s">
        <v>13</v>
      </c>
      <c r="D12" s="238" t="s">
        <v>14</v>
      </c>
      <c r="E12" s="239" t="s">
        <v>77</v>
      </c>
      <c r="F12" s="235" t="s">
        <v>15</v>
      </c>
    </row>
    <row r="13" spans="1:6" ht="12.75" customHeight="1">
      <c r="A13" s="236"/>
      <c r="B13" s="238"/>
      <c r="C13" s="238"/>
      <c r="D13" s="238"/>
      <c r="E13" s="239"/>
      <c r="F13" s="235"/>
    </row>
    <row r="14" spans="1:6" ht="12.75" customHeight="1">
      <c r="A14" s="236"/>
      <c r="B14" s="238"/>
      <c r="C14" s="238"/>
      <c r="D14" s="238"/>
      <c r="E14" s="239"/>
      <c r="F14" s="235"/>
    </row>
    <row r="15" spans="1:6" ht="12.75" customHeight="1">
      <c r="A15" s="236"/>
      <c r="B15" s="238"/>
      <c r="C15" s="238"/>
      <c r="D15" s="238"/>
      <c r="E15" s="239"/>
      <c r="F15" s="235"/>
    </row>
    <row r="16" spans="1:6" ht="12.75" customHeight="1">
      <c r="A16" s="236"/>
      <c r="B16" s="238"/>
      <c r="C16" s="238"/>
      <c r="D16" s="238"/>
      <c r="E16" s="239"/>
      <c r="F16" s="235"/>
    </row>
    <row r="17" spans="1:6" ht="4.5" customHeight="1">
      <c r="A17" s="236"/>
      <c r="B17" s="238"/>
      <c r="C17" s="238"/>
      <c r="D17" s="238"/>
      <c r="E17" s="239"/>
      <c r="F17" s="235"/>
    </row>
    <row r="18" spans="1:6" ht="12.75" customHeight="1" hidden="1">
      <c r="A18" s="236"/>
      <c r="B18" s="238"/>
      <c r="C18" s="238"/>
      <c r="D18" s="238"/>
      <c r="E18" s="239"/>
      <c r="F18" s="235"/>
    </row>
    <row r="19" spans="1:6" ht="12.75" customHeight="1" hidden="1">
      <c r="A19" s="236"/>
      <c r="B19" s="238"/>
      <c r="C19" s="238"/>
      <c r="D19" s="238"/>
      <c r="E19" s="239"/>
      <c r="F19" s="235"/>
    </row>
    <row r="20" spans="1:6" ht="12.75" customHeight="1" hidden="1">
      <c r="A20" s="236"/>
      <c r="B20" s="238"/>
      <c r="C20" s="238"/>
      <c r="D20" s="238"/>
      <c r="E20" s="239"/>
      <c r="F20" s="235"/>
    </row>
    <row r="21" spans="1:6" ht="12.75" customHeight="1" hidden="1">
      <c r="A21" s="236"/>
      <c r="B21" s="238"/>
      <c r="C21" s="238"/>
      <c r="D21" s="238"/>
      <c r="E21" s="239"/>
      <c r="F21" s="235"/>
    </row>
    <row r="22" spans="1:6" s="49" customFormat="1" ht="34.5">
      <c r="A22" s="50" t="s">
        <v>429</v>
      </c>
      <c r="B22" s="51"/>
      <c r="C22" s="51"/>
      <c r="D22" s="51"/>
      <c r="E22" s="48" t="s">
        <v>430</v>
      </c>
      <c r="F22" s="169">
        <f>F23</f>
        <v>1237.9</v>
      </c>
    </row>
    <row r="23" spans="1:6" ht="15.75">
      <c r="A23" s="52"/>
      <c r="B23" s="53" t="s">
        <v>237</v>
      </c>
      <c r="C23" s="53"/>
      <c r="D23" s="53"/>
      <c r="E23" s="40" t="s">
        <v>41</v>
      </c>
      <c r="F23" s="170">
        <f>F24+F30</f>
        <v>1237.9</v>
      </c>
    </row>
    <row r="24" spans="1:6" ht="42.75">
      <c r="A24" s="54"/>
      <c r="B24" s="55" t="s">
        <v>238</v>
      </c>
      <c r="C24" s="55"/>
      <c r="D24" s="55"/>
      <c r="E24" s="36" t="s">
        <v>113</v>
      </c>
      <c r="F24" s="152">
        <f>F25</f>
        <v>1113.4</v>
      </c>
    </row>
    <row r="25" spans="1:6" ht="15" customHeight="1">
      <c r="A25" s="54"/>
      <c r="B25" s="39"/>
      <c r="C25" s="39" t="s">
        <v>153</v>
      </c>
      <c r="D25" s="39"/>
      <c r="E25" s="37" t="s">
        <v>57</v>
      </c>
      <c r="F25" s="44">
        <f>F26</f>
        <v>1113.4</v>
      </c>
    </row>
    <row r="26" spans="1:6" ht="45">
      <c r="A26" s="54"/>
      <c r="B26" s="39"/>
      <c r="C26" s="39" t="s">
        <v>154</v>
      </c>
      <c r="D26" s="39"/>
      <c r="E26" s="37" t="s">
        <v>427</v>
      </c>
      <c r="F26" s="44">
        <f>F27</f>
        <v>1113.4</v>
      </c>
    </row>
    <row r="27" spans="1:6" ht="15">
      <c r="A27" s="54"/>
      <c r="B27" s="39"/>
      <c r="C27" s="39" t="s">
        <v>160</v>
      </c>
      <c r="D27" s="39"/>
      <c r="E27" s="37" t="s">
        <v>78</v>
      </c>
      <c r="F27" s="44">
        <f>F28</f>
        <v>1113.4</v>
      </c>
    </row>
    <row r="28" spans="1:6" ht="45" customHeight="1">
      <c r="A28" s="54"/>
      <c r="B28" s="39"/>
      <c r="C28" s="39"/>
      <c r="D28" s="39">
        <v>100</v>
      </c>
      <c r="E28" s="37" t="s">
        <v>42</v>
      </c>
      <c r="F28" s="192">
        <f>F29</f>
        <v>1113.4</v>
      </c>
    </row>
    <row r="29" spans="1:6" ht="30" customHeight="1">
      <c r="A29" s="54"/>
      <c r="B29" s="39"/>
      <c r="C29" s="39"/>
      <c r="D29" s="39">
        <v>120</v>
      </c>
      <c r="E29" s="37" t="s">
        <v>62</v>
      </c>
      <c r="F29" s="44">
        <v>1113.4</v>
      </c>
    </row>
    <row r="30" spans="1:6" ht="57">
      <c r="A30" s="54"/>
      <c r="B30" s="55" t="s">
        <v>239</v>
      </c>
      <c r="C30" s="55"/>
      <c r="D30" s="55"/>
      <c r="E30" s="36" t="s">
        <v>125</v>
      </c>
      <c r="F30" s="152">
        <f>F36+F31</f>
        <v>124.5</v>
      </c>
    </row>
    <row r="31" spans="1:6" ht="45">
      <c r="A31" s="54"/>
      <c r="B31" s="55"/>
      <c r="C31" s="39" t="s">
        <v>148</v>
      </c>
      <c r="D31" s="39"/>
      <c r="E31" s="69" t="s">
        <v>396</v>
      </c>
      <c r="F31" s="44">
        <f>F32</f>
        <v>63.5</v>
      </c>
    </row>
    <row r="32" spans="1:6" s="185" customFormat="1" ht="45">
      <c r="A32" s="200"/>
      <c r="B32" s="182"/>
      <c r="C32" s="201" t="s">
        <v>149</v>
      </c>
      <c r="D32" s="201"/>
      <c r="E32" s="202" t="s">
        <v>323</v>
      </c>
      <c r="F32" s="203">
        <f>F33</f>
        <v>63.5</v>
      </c>
    </row>
    <row r="33" spans="1:6" ht="45" customHeight="1">
      <c r="A33" s="54"/>
      <c r="B33" s="55"/>
      <c r="C33" s="39" t="s">
        <v>150</v>
      </c>
      <c r="D33" s="39"/>
      <c r="E33" s="69" t="s">
        <v>18</v>
      </c>
      <c r="F33" s="44">
        <f>F34</f>
        <v>63.5</v>
      </c>
    </row>
    <row r="34" spans="1:6" ht="15">
      <c r="A34" s="54"/>
      <c r="B34" s="55"/>
      <c r="C34" s="39"/>
      <c r="D34" s="39">
        <v>500</v>
      </c>
      <c r="E34" s="37" t="s">
        <v>87</v>
      </c>
      <c r="F34" s="192">
        <f>F35</f>
        <v>63.5</v>
      </c>
    </row>
    <row r="35" spans="1:6" ht="15">
      <c r="A35" s="54"/>
      <c r="B35" s="55"/>
      <c r="C35" s="39"/>
      <c r="D35" s="39">
        <v>540</v>
      </c>
      <c r="E35" s="37" t="s">
        <v>88</v>
      </c>
      <c r="F35" s="44">
        <v>63.5</v>
      </c>
    </row>
    <row r="36" spans="1:6" ht="15" customHeight="1">
      <c r="A36" s="54"/>
      <c r="B36" s="39"/>
      <c r="C36" s="39" t="s">
        <v>153</v>
      </c>
      <c r="D36" s="39"/>
      <c r="E36" s="37" t="s">
        <v>57</v>
      </c>
      <c r="F36" s="154">
        <f>F37</f>
        <v>61</v>
      </c>
    </row>
    <row r="37" spans="1:6" ht="30" customHeight="1">
      <c r="A37" s="54"/>
      <c r="B37" s="39"/>
      <c r="C37" s="39" t="s">
        <v>154</v>
      </c>
      <c r="D37" s="39"/>
      <c r="E37" s="37" t="s">
        <v>427</v>
      </c>
      <c r="F37" s="154">
        <f>F41+F38</f>
        <v>61</v>
      </c>
    </row>
    <row r="38" spans="1:6" ht="15">
      <c r="A38" s="54"/>
      <c r="B38" s="39"/>
      <c r="C38" s="39" t="s">
        <v>155</v>
      </c>
      <c r="D38" s="39"/>
      <c r="E38" s="37" t="s">
        <v>78</v>
      </c>
      <c r="F38" s="154">
        <f>F39</f>
        <v>1</v>
      </c>
    </row>
    <row r="39" spans="1:6" ht="30">
      <c r="A39" s="54"/>
      <c r="B39" s="39"/>
      <c r="C39" s="39"/>
      <c r="D39" s="39" t="s">
        <v>274</v>
      </c>
      <c r="E39" s="37" t="s">
        <v>62</v>
      </c>
      <c r="F39" s="192">
        <f>F40</f>
        <v>1</v>
      </c>
    </row>
    <row r="40" spans="1:6" ht="15">
      <c r="A40" s="54"/>
      <c r="B40" s="39"/>
      <c r="C40" s="39"/>
      <c r="D40" s="39">
        <v>850</v>
      </c>
      <c r="E40" s="37" t="s">
        <v>17</v>
      </c>
      <c r="F40" s="44">
        <v>1</v>
      </c>
    </row>
    <row r="41" spans="1:6" ht="15">
      <c r="A41" s="54"/>
      <c r="B41" s="39"/>
      <c r="C41" s="39" t="s">
        <v>156</v>
      </c>
      <c r="D41" s="39"/>
      <c r="E41" s="37" t="s">
        <v>79</v>
      </c>
      <c r="F41" s="154">
        <f>F42</f>
        <v>60</v>
      </c>
    </row>
    <row r="42" spans="1:6" ht="30">
      <c r="A42" s="54"/>
      <c r="B42" s="39"/>
      <c r="C42" s="39"/>
      <c r="D42" s="39" t="s">
        <v>20</v>
      </c>
      <c r="E42" s="37" t="s">
        <v>63</v>
      </c>
      <c r="F42" s="205">
        <f>F43</f>
        <v>60</v>
      </c>
    </row>
    <row r="43" spans="1:6" ht="30" customHeight="1">
      <c r="A43" s="54"/>
      <c r="B43" s="39"/>
      <c r="C43" s="39"/>
      <c r="D43" s="39" t="s">
        <v>21</v>
      </c>
      <c r="E43" s="37" t="s">
        <v>64</v>
      </c>
      <c r="F43" s="154">
        <v>60</v>
      </c>
    </row>
    <row r="44" spans="1:6" s="15" customFormat="1" ht="34.5">
      <c r="A44" s="50" t="s">
        <v>431</v>
      </c>
      <c r="B44" s="58"/>
      <c r="C44" s="59"/>
      <c r="D44" s="58"/>
      <c r="E44" s="48" t="s">
        <v>432</v>
      </c>
      <c r="F44" s="171">
        <f>F45+F128+F137+F144+F158+F210+F226+F233</f>
        <v>16762.096429999998</v>
      </c>
    </row>
    <row r="45" spans="1:6" s="15" customFormat="1" ht="15.75">
      <c r="A45" s="52"/>
      <c r="B45" s="53" t="s">
        <v>237</v>
      </c>
      <c r="C45" s="53"/>
      <c r="D45" s="53"/>
      <c r="E45" s="40" t="s">
        <v>41</v>
      </c>
      <c r="F45" s="170">
        <f>F46+F82+F88</f>
        <v>6559.77543</v>
      </c>
    </row>
    <row r="46" spans="1:6" s="14" customFormat="1" ht="60" customHeight="1">
      <c r="A46" s="56"/>
      <c r="B46" s="55" t="s">
        <v>240</v>
      </c>
      <c r="C46" s="55"/>
      <c r="D46" s="55"/>
      <c r="E46" s="36" t="s">
        <v>126</v>
      </c>
      <c r="F46" s="155">
        <f>F64+F69+F47</f>
        <v>4821.4754299999995</v>
      </c>
    </row>
    <row r="47" spans="1:6" s="14" customFormat="1" ht="60" customHeight="1">
      <c r="A47" s="56"/>
      <c r="B47" s="55"/>
      <c r="C47" s="190" t="s">
        <v>146</v>
      </c>
      <c r="D47" s="190"/>
      <c r="E47" s="191" t="s">
        <v>394</v>
      </c>
      <c r="F47" s="44">
        <f>F48</f>
        <v>1250</v>
      </c>
    </row>
    <row r="48" spans="1:6" s="14" customFormat="1" ht="90" customHeight="1">
      <c r="A48" s="56"/>
      <c r="B48" s="55"/>
      <c r="C48" s="201" t="s">
        <v>147</v>
      </c>
      <c r="D48" s="201"/>
      <c r="E48" s="198" t="s">
        <v>322</v>
      </c>
      <c r="F48" s="203">
        <f>F49+F52+F55+F58+F61</f>
        <v>1250</v>
      </c>
    </row>
    <row r="49" spans="1:6" s="14" customFormat="1" ht="15" customHeight="1">
      <c r="A49" s="56"/>
      <c r="B49" s="55"/>
      <c r="C49" s="39" t="s">
        <v>175</v>
      </c>
      <c r="D49" s="39"/>
      <c r="E49" s="17" t="s">
        <v>52</v>
      </c>
      <c r="F49" s="44">
        <f>F50</f>
        <v>600</v>
      </c>
    </row>
    <row r="50" spans="1:6" s="14" customFormat="1" ht="30" customHeight="1">
      <c r="A50" s="56"/>
      <c r="B50" s="55"/>
      <c r="C50" s="39"/>
      <c r="D50" s="39" t="s">
        <v>20</v>
      </c>
      <c r="E50" s="17" t="s">
        <v>63</v>
      </c>
      <c r="F50" s="192">
        <f>F51</f>
        <v>600</v>
      </c>
    </row>
    <row r="51" spans="1:6" s="14" customFormat="1" ht="30" customHeight="1">
      <c r="A51" s="56"/>
      <c r="B51" s="55"/>
      <c r="C51" s="39"/>
      <c r="D51" s="39" t="s">
        <v>21</v>
      </c>
      <c r="E51" s="37" t="s">
        <v>64</v>
      </c>
      <c r="F51" s="44">
        <v>600</v>
      </c>
    </row>
    <row r="52" spans="1:6" s="14" customFormat="1" ht="15" customHeight="1">
      <c r="A52" s="56"/>
      <c r="B52" s="55"/>
      <c r="C52" s="39" t="s">
        <v>176</v>
      </c>
      <c r="D52" s="39"/>
      <c r="E52" s="17" t="s">
        <v>53</v>
      </c>
      <c r="F52" s="44">
        <f>F53</f>
        <v>50</v>
      </c>
    </row>
    <row r="53" spans="1:6" s="14" customFormat="1" ht="30" customHeight="1">
      <c r="A53" s="56"/>
      <c r="B53" s="55"/>
      <c r="C53" s="39"/>
      <c r="D53" s="39" t="s">
        <v>20</v>
      </c>
      <c r="E53" s="17" t="s">
        <v>63</v>
      </c>
      <c r="F53" s="192">
        <f>F54</f>
        <v>50</v>
      </c>
    </row>
    <row r="54" spans="1:6" s="14" customFormat="1" ht="30" customHeight="1">
      <c r="A54" s="56"/>
      <c r="B54" s="55"/>
      <c r="C54" s="39"/>
      <c r="D54" s="39" t="s">
        <v>21</v>
      </c>
      <c r="E54" s="37" t="s">
        <v>64</v>
      </c>
      <c r="F54" s="44">
        <v>50</v>
      </c>
    </row>
    <row r="55" spans="1:6" s="14" customFormat="1" ht="30" customHeight="1">
      <c r="A55" s="56"/>
      <c r="B55" s="55"/>
      <c r="C55" s="39" t="s">
        <v>179</v>
      </c>
      <c r="D55" s="39"/>
      <c r="E55" s="17" t="s">
        <v>54</v>
      </c>
      <c r="F55" s="192">
        <f>F56</f>
        <v>50</v>
      </c>
    </row>
    <row r="56" spans="1:6" s="14" customFormat="1" ht="30" customHeight="1">
      <c r="A56" s="56"/>
      <c r="B56" s="55"/>
      <c r="C56" s="39"/>
      <c r="D56" s="39" t="s">
        <v>20</v>
      </c>
      <c r="E56" s="17" t="s">
        <v>63</v>
      </c>
      <c r="F56" s="44">
        <f>F57</f>
        <v>50</v>
      </c>
    </row>
    <row r="57" spans="1:6" s="14" customFormat="1" ht="30" customHeight="1">
      <c r="A57" s="56"/>
      <c r="B57" s="55"/>
      <c r="C57" s="39"/>
      <c r="D57" s="39" t="s">
        <v>21</v>
      </c>
      <c r="E57" s="37" t="s">
        <v>64</v>
      </c>
      <c r="F57" s="44">
        <v>50</v>
      </c>
    </row>
    <row r="58" spans="1:6" s="14" customFormat="1" ht="45" customHeight="1">
      <c r="A58" s="56"/>
      <c r="B58" s="55"/>
      <c r="C58" s="39" t="s">
        <v>178</v>
      </c>
      <c r="D58" s="39"/>
      <c r="E58" s="17" t="s">
        <v>55</v>
      </c>
      <c r="F58" s="192">
        <f>F59</f>
        <v>50</v>
      </c>
    </row>
    <row r="59" spans="1:6" s="14" customFormat="1" ht="30" customHeight="1">
      <c r="A59" s="56"/>
      <c r="B59" s="55"/>
      <c r="C59" s="39"/>
      <c r="D59" s="39" t="s">
        <v>20</v>
      </c>
      <c r="E59" s="17" t="s">
        <v>63</v>
      </c>
      <c r="F59" s="44">
        <f>F60</f>
        <v>50</v>
      </c>
    </row>
    <row r="60" spans="1:6" s="14" customFormat="1" ht="30" customHeight="1">
      <c r="A60" s="56"/>
      <c r="B60" s="55"/>
      <c r="C60" s="39"/>
      <c r="D60" s="39" t="s">
        <v>21</v>
      </c>
      <c r="E60" s="37" t="s">
        <v>64</v>
      </c>
      <c r="F60" s="44">
        <v>50</v>
      </c>
    </row>
    <row r="61" spans="1:6" s="14" customFormat="1" ht="30" customHeight="1">
      <c r="A61" s="56"/>
      <c r="B61" s="55"/>
      <c r="C61" s="39" t="s">
        <v>177</v>
      </c>
      <c r="D61" s="39"/>
      <c r="E61" s="17" t="s">
        <v>478</v>
      </c>
      <c r="F61" s="192">
        <f>F62</f>
        <v>500</v>
      </c>
    </row>
    <row r="62" spans="1:6" s="14" customFormat="1" ht="30" customHeight="1">
      <c r="A62" s="56"/>
      <c r="B62" s="55"/>
      <c r="C62" s="39"/>
      <c r="D62" s="39" t="s">
        <v>20</v>
      </c>
      <c r="E62" s="17" t="s">
        <v>63</v>
      </c>
      <c r="F62" s="44">
        <f>F63</f>
        <v>500</v>
      </c>
    </row>
    <row r="63" spans="1:6" s="14" customFormat="1" ht="30" customHeight="1">
      <c r="A63" s="56"/>
      <c r="B63" s="55"/>
      <c r="C63" s="39"/>
      <c r="D63" s="39" t="s">
        <v>21</v>
      </c>
      <c r="E63" s="37" t="s">
        <v>64</v>
      </c>
      <c r="F63" s="44">
        <v>500</v>
      </c>
    </row>
    <row r="64" spans="1:6" ht="45">
      <c r="A64" s="54"/>
      <c r="B64" s="39"/>
      <c r="C64" s="39" t="s">
        <v>148</v>
      </c>
      <c r="D64" s="39"/>
      <c r="E64" s="69" t="s">
        <v>396</v>
      </c>
      <c r="F64" s="44">
        <f>F65</f>
        <v>41.57543</v>
      </c>
    </row>
    <row r="65" spans="1:6" s="185" customFormat="1" ht="45">
      <c r="A65" s="200"/>
      <c r="B65" s="201"/>
      <c r="C65" s="201" t="s">
        <v>149</v>
      </c>
      <c r="D65" s="201"/>
      <c r="E65" s="202" t="s">
        <v>323</v>
      </c>
      <c r="F65" s="203">
        <f>F66</f>
        <v>41.57543</v>
      </c>
    </row>
    <row r="66" spans="1:6" ht="60">
      <c r="A66" s="54"/>
      <c r="B66" s="39"/>
      <c r="C66" s="39" t="s">
        <v>151</v>
      </c>
      <c r="D66" s="39"/>
      <c r="E66" s="69" t="s">
        <v>534</v>
      </c>
      <c r="F66" s="44">
        <f>F67</f>
        <v>41.57543</v>
      </c>
    </row>
    <row r="67" spans="1:6" ht="15">
      <c r="A67" s="54"/>
      <c r="B67" s="39"/>
      <c r="C67" s="57"/>
      <c r="D67" s="39">
        <v>500</v>
      </c>
      <c r="E67" s="37" t="s">
        <v>87</v>
      </c>
      <c r="F67" s="205">
        <f>F68</f>
        <v>41.57543</v>
      </c>
    </row>
    <row r="68" spans="1:6" ht="15">
      <c r="A68" s="54"/>
      <c r="B68" s="39"/>
      <c r="C68" s="57"/>
      <c r="D68" s="39">
        <v>540</v>
      </c>
      <c r="E68" s="37" t="s">
        <v>88</v>
      </c>
      <c r="F68" s="44">
        <v>41.57543</v>
      </c>
    </row>
    <row r="69" spans="1:6" ht="15" customHeight="1">
      <c r="A69" s="54"/>
      <c r="B69" s="39"/>
      <c r="C69" s="39" t="s">
        <v>153</v>
      </c>
      <c r="D69" s="39"/>
      <c r="E69" s="37" t="s">
        <v>57</v>
      </c>
      <c r="F69" s="44">
        <f>F70+F78</f>
        <v>3529.8999999999996</v>
      </c>
    </row>
    <row r="70" spans="1:6" ht="30" customHeight="1">
      <c r="A70" s="54"/>
      <c r="B70" s="39"/>
      <c r="C70" s="39" t="s">
        <v>154</v>
      </c>
      <c r="D70" s="39"/>
      <c r="E70" s="37" t="s">
        <v>427</v>
      </c>
      <c r="F70" s="44">
        <f>F71</f>
        <v>3528.7999999999997</v>
      </c>
    </row>
    <row r="71" spans="1:6" ht="30">
      <c r="A71" s="54"/>
      <c r="B71" s="39"/>
      <c r="C71" s="39" t="s">
        <v>157</v>
      </c>
      <c r="D71" s="39"/>
      <c r="E71" s="37" t="s">
        <v>58</v>
      </c>
      <c r="F71" s="44">
        <f>F72+F74+F76</f>
        <v>3528.7999999999997</v>
      </c>
    </row>
    <row r="72" spans="1:6" ht="75">
      <c r="A72" s="54"/>
      <c r="B72" s="39"/>
      <c r="C72" s="39"/>
      <c r="D72" s="39">
        <v>100</v>
      </c>
      <c r="E72" s="37" t="s">
        <v>42</v>
      </c>
      <c r="F72" s="192">
        <f>F73</f>
        <v>3359.2</v>
      </c>
    </row>
    <row r="73" spans="1:6" ht="30">
      <c r="A73" s="54"/>
      <c r="B73" s="39"/>
      <c r="C73" s="39"/>
      <c r="D73" s="39">
        <v>120</v>
      </c>
      <c r="E73" s="37" t="s">
        <v>62</v>
      </c>
      <c r="F73" s="44">
        <v>3359.2</v>
      </c>
    </row>
    <row r="74" spans="1:6" ht="30">
      <c r="A74" s="54"/>
      <c r="B74" s="39"/>
      <c r="C74" s="39"/>
      <c r="D74" s="39">
        <v>200</v>
      </c>
      <c r="E74" s="37" t="s">
        <v>63</v>
      </c>
      <c r="F74" s="192">
        <f>F75</f>
        <v>168.6</v>
      </c>
    </row>
    <row r="75" spans="1:6" ht="30" customHeight="1">
      <c r="A75" s="54"/>
      <c r="B75" s="39"/>
      <c r="C75" s="39"/>
      <c r="D75" s="39">
        <v>240</v>
      </c>
      <c r="E75" s="37" t="s">
        <v>64</v>
      </c>
      <c r="F75" s="44">
        <v>168.6</v>
      </c>
    </row>
    <row r="76" spans="1:6" ht="15">
      <c r="A76" s="54"/>
      <c r="B76" s="39"/>
      <c r="C76" s="39"/>
      <c r="D76" s="39">
        <v>800</v>
      </c>
      <c r="E76" s="37" t="s">
        <v>16</v>
      </c>
      <c r="F76" s="192">
        <f>F77</f>
        <v>1</v>
      </c>
    </row>
    <row r="77" spans="1:6" ht="15">
      <c r="A77" s="54"/>
      <c r="B77" s="39"/>
      <c r="C77" s="39"/>
      <c r="D77" s="39">
        <v>850</v>
      </c>
      <c r="E77" s="37" t="s">
        <v>17</v>
      </c>
      <c r="F77" s="44">
        <v>1</v>
      </c>
    </row>
    <row r="78" spans="1:6" ht="60">
      <c r="A78" s="54"/>
      <c r="B78" s="39"/>
      <c r="C78" s="39" t="s">
        <v>158</v>
      </c>
      <c r="D78" s="39"/>
      <c r="E78" s="37" t="s">
        <v>428</v>
      </c>
      <c r="F78" s="44">
        <f>F79</f>
        <v>1.1</v>
      </c>
    </row>
    <row r="79" spans="1:6" ht="30">
      <c r="A79" s="54"/>
      <c r="B79" s="39"/>
      <c r="C79" s="39" t="s">
        <v>159</v>
      </c>
      <c r="D79" s="39"/>
      <c r="E79" s="37" t="s">
        <v>59</v>
      </c>
      <c r="F79" s="44">
        <f>F80</f>
        <v>1.1</v>
      </c>
    </row>
    <row r="80" spans="1:6" ht="30">
      <c r="A80" s="54"/>
      <c r="B80" s="39"/>
      <c r="C80" s="39"/>
      <c r="D80" s="39">
        <v>200</v>
      </c>
      <c r="E80" s="37" t="s">
        <v>63</v>
      </c>
      <c r="F80" s="192">
        <f>F81</f>
        <v>1.1</v>
      </c>
    </row>
    <row r="81" spans="1:6" ht="30" customHeight="1">
      <c r="A81" s="54"/>
      <c r="B81" s="39"/>
      <c r="C81" s="39"/>
      <c r="D81" s="39">
        <v>240</v>
      </c>
      <c r="E81" s="37" t="s">
        <v>64</v>
      </c>
      <c r="F81" s="44">
        <v>1.1</v>
      </c>
    </row>
    <row r="82" spans="1:6" ht="14.25">
      <c r="A82" s="54"/>
      <c r="B82" s="55" t="s">
        <v>254</v>
      </c>
      <c r="C82" s="55"/>
      <c r="D82" s="55"/>
      <c r="E82" s="36" t="s">
        <v>80</v>
      </c>
      <c r="F82" s="152">
        <f>F83</f>
        <v>100</v>
      </c>
    </row>
    <row r="83" spans="1:6" ht="45">
      <c r="A83" s="54"/>
      <c r="B83" s="39"/>
      <c r="C83" s="39" t="s">
        <v>148</v>
      </c>
      <c r="D83" s="39"/>
      <c r="E83" s="69" t="s">
        <v>396</v>
      </c>
      <c r="F83" s="44">
        <f>F84</f>
        <v>100</v>
      </c>
    </row>
    <row r="84" spans="1:6" ht="45">
      <c r="A84" s="54"/>
      <c r="B84" s="39"/>
      <c r="C84" s="201" t="s">
        <v>149</v>
      </c>
      <c r="D84" s="201"/>
      <c r="E84" s="202" t="s">
        <v>323</v>
      </c>
      <c r="F84" s="44">
        <f>F85</f>
        <v>100</v>
      </c>
    </row>
    <row r="85" spans="1:6" ht="15">
      <c r="A85" s="54"/>
      <c r="B85" s="39"/>
      <c r="C85" s="39" t="s">
        <v>180</v>
      </c>
      <c r="D85" s="39"/>
      <c r="E85" s="37" t="s">
        <v>56</v>
      </c>
      <c r="F85" s="154">
        <f>F86</f>
        <v>100</v>
      </c>
    </row>
    <row r="86" spans="1:6" ht="15">
      <c r="A86" s="54"/>
      <c r="B86" s="39"/>
      <c r="C86" s="39"/>
      <c r="D86" s="39">
        <v>800</v>
      </c>
      <c r="E86" s="37" t="s">
        <v>16</v>
      </c>
      <c r="F86" s="205">
        <f>F87</f>
        <v>100</v>
      </c>
    </row>
    <row r="87" spans="1:6" ht="15">
      <c r="A87" s="54"/>
      <c r="B87" s="39"/>
      <c r="C87" s="39"/>
      <c r="D87" s="39">
        <v>870</v>
      </c>
      <c r="E87" s="37" t="s">
        <v>19</v>
      </c>
      <c r="F87" s="44">
        <v>100</v>
      </c>
    </row>
    <row r="88" spans="1:6" ht="14.25">
      <c r="A88" s="54"/>
      <c r="B88" s="55" t="s">
        <v>241</v>
      </c>
      <c r="C88" s="55"/>
      <c r="D88" s="55"/>
      <c r="E88" s="36" t="s">
        <v>81</v>
      </c>
      <c r="F88" s="152">
        <f>F89+F94+F115+F123</f>
        <v>1638.3</v>
      </c>
    </row>
    <row r="89" spans="1:6" ht="45">
      <c r="A89" s="54"/>
      <c r="B89" s="55"/>
      <c r="C89" s="190" t="s">
        <v>140</v>
      </c>
      <c r="D89" s="190"/>
      <c r="E89" s="191" t="s">
        <v>389</v>
      </c>
      <c r="F89" s="44">
        <f>F90</f>
        <v>10</v>
      </c>
    </row>
    <row r="90" spans="1:6" ht="45">
      <c r="A90" s="54"/>
      <c r="B90" s="55"/>
      <c r="C90" s="201" t="s">
        <v>167</v>
      </c>
      <c r="D90" s="201"/>
      <c r="E90" s="198" t="s">
        <v>316</v>
      </c>
      <c r="F90" s="154">
        <f>F91</f>
        <v>10</v>
      </c>
    </row>
    <row r="91" spans="1:6" ht="30">
      <c r="A91" s="54"/>
      <c r="B91" s="55"/>
      <c r="C91" s="38" t="s">
        <v>181</v>
      </c>
      <c r="D91" s="39"/>
      <c r="E91" s="37" t="s">
        <v>341</v>
      </c>
      <c r="F91" s="154">
        <f>F92</f>
        <v>10</v>
      </c>
    </row>
    <row r="92" spans="1:6" ht="30">
      <c r="A92" s="54"/>
      <c r="B92" s="55"/>
      <c r="C92" s="38"/>
      <c r="D92" s="39" t="s">
        <v>20</v>
      </c>
      <c r="E92" s="37" t="s">
        <v>63</v>
      </c>
      <c r="F92" s="205">
        <f>F93</f>
        <v>10</v>
      </c>
    </row>
    <row r="93" spans="1:6" ht="30">
      <c r="A93" s="54"/>
      <c r="B93" s="55"/>
      <c r="C93" s="38"/>
      <c r="D93" s="39" t="s">
        <v>21</v>
      </c>
      <c r="E93" s="37" t="s">
        <v>64</v>
      </c>
      <c r="F93" s="44">
        <v>10</v>
      </c>
    </row>
    <row r="94" spans="1:6" ht="48.75" customHeight="1">
      <c r="A94" s="54"/>
      <c r="B94" s="39"/>
      <c r="C94" s="38" t="s">
        <v>141</v>
      </c>
      <c r="D94" s="39"/>
      <c r="E94" s="37" t="s">
        <v>433</v>
      </c>
      <c r="F94" s="154">
        <f>F95+F108</f>
        <v>1538.3</v>
      </c>
    </row>
    <row r="95" spans="1:6" s="185" customFormat="1" ht="48.75" customHeight="1">
      <c r="A95" s="200"/>
      <c r="B95" s="201"/>
      <c r="C95" s="201" t="s">
        <v>142</v>
      </c>
      <c r="D95" s="201"/>
      <c r="E95" s="198" t="s">
        <v>317</v>
      </c>
      <c r="F95" s="199">
        <f>F96+F99+F102+F105</f>
        <v>1438.3</v>
      </c>
    </row>
    <row r="96" spans="1:6" s="159" customFormat="1" ht="30">
      <c r="A96" s="158"/>
      <c r="B96" s="39"/>
      <c r="C96" s="39" t="s">
        <v>182</v>
      </c>
      <c r="D96" s="39"/>
      <c r="E96" s="17" t="s">
        <v>391</v>
      </c>
      <c r="F96" s="154">
        <f>F97</f>
        <v>300</v>
      </c>
    </row>
    <row r="97" spans="1:6" s="159" customFormat="1" ht="30">
      <c r="A97" s="158"/>
      <c r="B97" s="39"/>
      <c r="C97" s="39"/>
      <c r="D97" s="39" t="s">
        <v>20</v>
      </c>
      <c r="E97" s="17" t="s">
        <v>63</v>
      </c>
      <c r="F97" s="205">
        <f>F98</f>
        <v>300</v>
      </c>
    </row>
    <row r="98" spans="1:6" s="159" customFormat="1" ht="30" customHeight="1">
      <c r="A98" s="158"/>
      <c r="B98" s="39"/>
      <c r="C98" s="39"/>
      <c r="D98" s="39" t="s">
        <v>21</v>
      </c>
      <c r="E98" s="37" t="s">
        <v>64</v>
      </c>
      <c r="F98" s="154">
        <v>300</v>
      </c>
    </row>
    <row r="99" spans="1:6" s="159" customFormat="1" ht="30" customHeight="1">
      <c r="A99" s="158"/>
      <c r="B99" s="39"/>
      <c r="C99" s="39" t="s">
        <v>183</v>
      </c>
      <c r="D99" s="39"/>
      <c r="E99" s="17" t="s">
        <v>392</v>
      </c>
      <c r="F99" s="44">
        <f>F100</f>
        <v>50</v>
      </c>
    </row>
    <row r="100" spans="1:6" s="159" customFormat="1" ht="30" customHeight="1">
      <c r="A100" s="158"/>
      <c r="B100" s="39"/>
      <c r="C100" s="39"/>
      <c r="D100" s="39" t="s">
        <v>20</v>
      </c>
      <c r="E100" s="17" t="s">
        <v>63</v>
      </c>
      <c r="F100" s="192">
        <f>F101</f>
        <v>50</v>
      </c>
    </row>
    <row r="101" spans="1:6" s="159" customFormat="1" ht="30" customHeight="1">
      <c r="A101" s="158"/>
      <c r="B101" s="39"/>
      <c r="C101" s="39"/>
      <c r="D101" s="39" t="s">
        <v>21</v>
      </c>
      <c r="E101" s="37" t="s">
        <v>64</v>
      </c>
      <c r="F101" s="44">
        <v>50</v>
      </c>
    </row>
    <row r="102" spans="1:6" s="159" customFormat="1" ht="15" customHeight="1">
      <c r="A102" s="158"/>
      <c r="B102" s="39"/>
      <c r="C102" s="39" t="s">
        <v>184</v>
      </c>
      <c r="D102" s="39"/>
      <c r="E102" s="17" t="s">
        <v>318</v>
      </c>
      <c r="F102" s="44">
        <f>F103</f>
        <v>30</v>
      </c>
    </row>
    <row r="103" spans="1:6" s="159" customFormat="1" ht="15" customHeight="1">
      <c r="A103" s="158"/>
      <c r="B103" s="39"/>
      <c r="C103" s="39"/>
      <c r="D103" s="39">
        <v>800</v>
      </c>
      <c r="E103" s="37" t="s">
        <v>16</v>
      </c>
      <c r="F103" s="192">
        <f>F104</f>
        <v>30</v>
      </c>
    </row>
    <row r="104" spans="1:6" s="159" customFormat="1" ht="15" customHeight="1">
      <c r="A104" s="158"/>
      <c r="B104" s="39"/>
      <c r="C104" s="38"/>
      <c r="D104" s="39">
        <v>850</v>
      </c>
      <c r="E104" s="37" t="s">
        <v>17</v>
      </c>
      <c r="F104" s="44">
        <v>30</v>
      </c>
    </row>
    <row r="105" spans="1:6" s="159" customFormat="1" ht="30" customHeight="1">
      <c r="A105" s="158"/>
      <c r="B105" s="39"/>
      <c r="C105" s="38" t="s">
        <v>27</v>
      </c>
      <c r="D105" s="39"/>
      <c r="E105" s="37" t="s">
        <v>28</v>
      </c>
      <c r="F105" s="44">
        <f>F106</f>
        <v>1058.3</v>
      </c>
    </row>
    <row r="106" spans="1:6" s="159" customFormat="1" ht="30" customHeight="1">
      <c r="A106" s="158"/>
      <c r="B106" s="39"/>
      <c r="C106" s="38"/>
      <c r="D106" s="39" t="s">
        <v>20</v>
      </c>
      <c r="E106" s="17" t="s">
        <v>63</v>
      </c>
      <c r="F106" s="192">
        <f>F107</f>
        <v>1058.3</v>
      </c>
    </row>
    <row r="107" spans="1:6" s="159" customFormat="1" ht="30" customHeight="1">
      <c r="A107" s="158"/>
      <c r="B107" s="39"/>
      <c r="C107" s="38"/>
      <c r="D107" s="39" t="s">
        <v>21</v>
      </c>
      <c r="E107" s="37" t="s">
        <v>64</v>
      </c>
      <c r="F107" s="44">
        <v>1058.3</v>
      </c>
    </row>
    <row r="108" spans="1:6" s="159" customFormat="1" ht="30" customHeight="1">
      <c r="A108" s="158"/>
      <c r="B108" s="39"/>
      <c r="C108" s="201" t="s">
        <v>143</v>
      </c>
      <c r="D108" s="201"/>
      <c r="E108" s="198" t="s">
        <v>319</v>
      </c>
      <c r="F108" s="44">
        <f>F109+F112</f>
        <v>100</v>
      </c>
    </row>
    <row r="109" spans="1:6" s="159" customFormat="1" ht="30" customHeight="1">
      <c r="A109" s="158"/>
      <c r="B109" s="39"/>
      <c r="C109" s="39" t="s">
        <v>185</v>
      </c>
      <c r="D109" s="39"/>
      <c r="E109" s="17" t="s">
        <v>51</v>
      </c>
      <c r="F109" s="154">
        <f>F110</f>
        <v>50</v>
      </c>
    </row>
    <row r="110" spans="1:6" s="159" customFormat="1" ht="30">
      <c r="A110" s="158"/>
      <c r="B110" s="39"/>
      <c r="C110" s="39"/>
      <c r="D110" s="39" t="s">
        <v>20</v>
      </c>
      <c r="E110" s="17" t="s">
        <v>63</v>
      </c>
      <c r="F110" s="205">
        <f>F111</f>
        <v>50</v>
      </c>
    </row>
    <row r="111" spans="1:6" s="159" customFormat="1" ht="30" customHeight="1">
      <c r="A111" s="158"/>
      <c r="B111" s="39"/>
      <c r="C111" s="39"/>
      <c r="D111" s="39" t="s">
        <v>21</v>
      </c>
      <c r="E111" s="37" t="s">
        <v>64</v>
      </c>
      <c r="F111" s="154">
        <v>50</v>
      </c>
    </row>
    <row r="112" spans="1:6" s="159" customFormat="1" ht="15">
      <c r="A112" s="158"/>
      <c r="B112" s="39"/>
      <c r="C112" s="39" t="s">
        <v>186</v>
      </c>
      <c r="D112" s="39"/>
      <c r="E112" s="17" t="s">
        <v>320</v>
      </c>
      <c r="F112" s="44">
        <f>F113</f>
        <v>50</v>
      </c>
    </row>
    <row r="113" spans="1:6" s="159" customFormat="1" ht="15" customHeight="1">
      <c r="A113" s="158"/>
      <c r="B113" s="39"/>
      <c r="C113" s="39"/>
      <c r="D113" s="39">
        <v>800</v>
      </c>
      <c r="E113" s="37" t="s">
        <v>16</v>
      </c>
      <c r="F113" s="192">
        <f>F114</f>
        <v>50</v>
      </c>
    </row>
    <row r="114" spans="1:6" s="159" customFormat="1" ht="15" customHeight="1">
      <c r="A114" s="158"/>
      <c r="B114" s="39"/>
      <c r="C114" s="38"/>
      <c r="D114" s="39">
        <v>850</v>
      </c>
      <c r="E114" s="37" t="s">
        <v>17</v>
      </c>
      <c r="F114" s="44">
        <v>50</v>
      </c>
    </row>
    <row r="115" spans="1:6" s="159" customFormat="1" ht="60.75" customHeight="1">
      <c r="A115" s="158"/>
      <c r="B115" s="39"/>
      <c r="C115" s="190" t="s">
        <v>146</v>
      </c>
      <c r="D115" s="190"/>
      <c r="E115" s="191" t="s">
        <v>394</v>
      </c>
      <c r="F115" s="44">
        <f>F116</f>
        <v>40</v>
      </c>
    </row>
    <row r="116" spans="1:6" s="185" customFormat="1" ht="89.25" customHeight="1">
      <c r="A116" s="200"/>
      <c r="B116" s="201"/>
      <c r="C116" s="201" t="s">
        <v>147</v>
      </c>
      <c r="D116" s="201"/>
      <c r="E116" s="198" t="s">
        <v>322</v>
      </c>
      <c r="F116" s="203">
        <f>F117+F120</f>
        <v>40</v>
      </c>
    </row>
    <row r="117" spans="1:6" ht="45">
      <c r="A117" s="54"/>
      <c r="B117" s="60"/>
      <c r="C117" s="39" t="s">
        <v>187</v>
      </c>
      <c r="D117" s="39"/>
      <c r="E117" s="17" t="s">
        <v>61</v>
      </c>
      <c r="F117" s="192">
        <f>F118</f>
        <v>20</v>
      </c>
    </row>
    <row r="118" spans="1:6" ht="30" customHeight="1">
      <c r="A118" s="54"/>
      <c r="B118" s="60"/>
      <c r="C118" s="39"/>
      <c r="D118" s="39" t="s">
        <v>20</v>
      </c>
      <c r="E118" s="17" t="s">
        <v>63</v>
      </c>
      <c r="F118" s="44">
        <f>F119</f>
        <v>20</v>
      </c>
    </row>
    <row r="119" spans="1:6" ht="30" customHeight="1">
      <c r="A119" s="54"/>
      <c r="B119" s="60"/>
      <c r="C119" s="39"/>
      <c r="D119" s="39" t="s">
        <v>21</v>
      </c>
      <c r="E119" s="37" t="s">
        <v>64</v>
      </c>
      <c r="F119" s="44">
        <v>20</v>
      </c>
    </row>
    <row r="120" spans="1:6" ht="30">
      <c r="A120" s="54"/>
      <c r="B120" s="39"/>
      <c r="C120" s="39" t="s">
        <v>188</v>
      </c>
      <c r="D120" s="39"/>
      <c r="E120" s="37" t="s">
        <v>395</v>
      </c>
      <c r="F120" s="192">
        <f>F121</f>
        <v>20</v>
      </c>
    </row>
    <row r="121" spans="1:6" ht="30">
      <c r="A121" s="54"/>
      <c r="B121" s="39"/>
      <c r="C121" s="39"/>
      <c r="D121" s="39" t="s">
        <v>20</v>
      </c>
      <c r="E121" s="17" t="s">
        <v>63</v>
      </c>
      <c r="F121" s="44">
        <f>F122</f>
        <v>20</v>
      </c>
    </row>
    <row r="122" spans="1:6" ht="30" customHeight="1">
      <c r="A122" s="54"/>
      <c r="B122" s="39"/>
      <c r="C122" s="39"/>
      <c r="D122" s="39" t="s">
        <v>21</v>
      </c>
      <c r="E122" s="37" t="s">
        <v>64</v>
      </c>
      <c r="F122" s="44">
        <v>20</v>
      </c>
    </row>
    <row r="123" spans="1:6" ht="50.25" customHeight="1">
      <c r="A123" s="54"/>
      <c r="B123" s="39"/>
      <c r="C123" s="39" t="s">
        <v>148</v>
      </c>
      <c r="D123" s="39"/>
      <c r="E123" s="69" t="s">
        <v>396</v>
      </c>
      <c r="F123" s="44">
        <f>F124</f>
        <v>50</v>
      </c>
    </row>
    <row r="124" spans="1:6" ht="50.25" customHeight="1">
      <c r="A124" s="54"/>
      <c r="B124" s="39"/>
      <c r="C124" s="201" t="s">
        <v>149</v>
      </c>
      <c r="D124" s="201"/>
      <c r="E124" s="202" t="s">
        <v>323</v>
      </c>
      <c r="F124" s="44">
        <f>F125</f>
        <v>50</v>
      </c>
    </row>
    <row r="125" spans="1:6" ht="45" customHeight="1">
      <c r="A125" s="54"/>
      <c r="B125" s="39"/>
      <c r="C125" s="39" t="s">
        <v>189</v>
      </c>
      <c r="D125" s="39"/>
      <c r="E125" s="37" t="s">
        <v>210</v>
      </c>
      <c r="F125" s="44">
        <f>F126</f>
        <v>50</v>
      </c>
    </row>
    <row r="126" spans="1:6" ht="15">
      <c r="A126" s="54"/>
      <c r="B126" s="39"/>
      <c r="C126" s="63"/>
      <c r="D126" s="39" t="s">
        <v>274</v>
      </c>
      <c r="E126" s="37" t="s">
        <v>16</v>
      </c>
      <c r="F126" s="192">
        <f>F127</f>
        <v>50</v>
      </c>
    </row>
    <row r="127" spans="1:6" ht="15" customHeight="1">
      <c r="A127" s="54"/>
      <c r="B127" s="39"/>
      <c r="C127" s="63"/>
      <c r="D127" s="39" t="s">
        <v>275</v>
      </c>
      <c r="E127" s="37" t="s">
        <v>17</v>
      </c>
      <c r="F127" s="44">
        <v>50</v>
      </c>
    </row>
    <row r="128" spans="1:6" ht="14.25">
      <c r="A128" s="64"/>
      <c r="B128" s="65" t="s">
        <v>242</v>
      </c>
      <c r="C128" s="65"/>
      <c r="D128" s="65"/>
      <c r="E128" s="70" t="s">
        <v>40</v>
      </c>
      <c r="F128" s="173">
        <f>F129</f>
        <v>181.79999999999998</v>
      </c>
    </row>
    <row r="129" spans="1:6" ht="14.25">
      <c r="A129" s="64"/>
      <c r="B129" s="65" t="s">
        <v>243</v>
      </c>
      <c r="C129" s="65"/>
      <c r="D129" s="65"/>
      <c r="E129" s="21" t="s">
        <v>82</v>
      </c>
      <c r="F129" s="173">
        <f>F130</f>
        <v>181.79999999999998</v>
      </c>
    </row>
    <row r="130" spans="1:6" s="159" customFormat="1" ht="15">
      <c r="A130" s="160"/>
      <c r="B130" s="66"/>
      <c r="C130" s="190" t="s">
        <v>153</v>
      </c>
      <c r="D130" s="190"/>
      <c r="E130" s="191" t="s">
        <v>57</v>
      </c>
      <c r="F130" s="172">
        <f>F132</f>
        <v>181.79999999999998</v>
      </c>
    </row>
    <row r="131" spans="1:6" s="159" customFormat="1" ht="60">
      <c r="A131" s="160"/>
      <c r="B131" s="66"/>
      <c r="C131" s="39" t="s">
        <v>158</v>
      </c>
      <c r="D131" s="39"/>
      <c r="E131" s="37" t="s">
        <v>428</v>
      </c>
      <c r="F131" s="172">
        <f>F132</f>
        <v>181.79999999999998</v>
      </c>
    </row>
    <row r="132" spans="1:6" ht="30" customHeight="1">
      <c r="A132" s="64"/>
      <c r="B132" s="66"/>
      <c r="C132" s="39" t="s">
        <v>168</v>
      </c>
      <c r="D132" s="39"/>
      <c r="E132" s="37" t="s">
        <v>273</v>
      </c>
      <c r="F132" s="172">
        <f>F133+F135</f>
        <v>181.79999999999998</v>
      </c>
    </row>
    <row r="133" spans="1:6" ht="75">
      <c r="A133" s="64"/>
      <c r="B133" s="66"/>
      <c r="C133" s="66"/>
      <c r="D133" s="63">
        <v>100</v>
      </c>
      <c r="E133" s="37" t="s">
        <v>42</v>
      </c>
      <c r="F133" s="172">
        <f>F134</f>
        <v>173.7</v>
      </c>
    </row>
    <row r="134" spans="1:6" ht="30">
      <c r="A134" s="54"/>
      <c r="B134" s="41"/>
      <c r="C134" s="41"/>
      <c r="D134" s="39">
        <v>120</v>
      </c>
      <c r="E134" s="37" t="s">
        <v>62</v>
      </c>
      <c r="F134" s="44">
        <v>173.7</v>
      </c>
    </row>
    <row r="135" spans="1:6" ht="30">
      <c r="A135" s="54"/>
      <c r="B135" s="41"/>
      <c r="C135" s="41"/>
      <c r="D135" s="39">
        <v>200</v>
      </c>
      <c r="E135" s="37" t="s">
        <v>63</v>
      </c>
      <c r="F135" s="154">
        <f>F136</f>
        <v>8.1</v>
      </c>
    </row>
    <row r="136" spans="1:6" ht="30" customHeight="1">
      <c r="A136" s="64"/>
      <c r="B136" s="66"/>
      <c r="C136" s="66"/>
      <c r="D136" s="63">
        <v>240</v>
      </c>
      <c r="E136" s="37" t="s">
        <v>64</v>
      </c>
      <c r="F136" s="172">
        <v>8.1</v>
      </c>
    </row>
    <row r="137" spans="1:6" ht="28.5">
      <c r="A137" s="64"/>
      <c r="B137" s="62" t="s">
        <v>244</v>
      </c>
      <c r="C137" s="62"/>
      <c r="D137" s="62"/>
      <c r="E137" s="72" t="s">
        <v>39</v>
      </c>
      <c r="F137" s="174">
        <f aca="true" t="shared" si="0" ref="F137:F142">F138</f>
        <v>500</v>
      </c>
    </row>
    <row r="138" spans="1:6" ht="14.25">
      <c r="A138" s="54"/>
      <c r="B138" s="55" t="s">
        <v>245</v>
      </c>
      <c r="C138" s="55"/>
      <c r="D138" s="55"/>
      <c r="E138" s="36" t="s">
        <v>83</v>
      </c>
      <c r="F138" s="155">
        <f t="shared" si="0"/>
        <v>500</v>
      </c>
    </row>
    <row r="139" spans="1:6" ht="60">
      <c r="A139" s="54"/>
      <c r="B139" s="39"/>
      <c r="C139" s="190" t="s">
        <v>144</v>
      </c>
      <c r="D139" s="190"/>
      <c r="E139" s="191" t="s">
        <v>393</v>
      </c>
      <c r="F139" s="44">
        <f t="shared" si="0"/>
        <v>500</v>
      </c>
    </row>
    <row r="140" spans="1:6" ht="45">
      <c r="A140" s="54"/>
      <c r="B140" s="39"/>
      <c r="C140" s="201" t="s">
        <v>145</v>
      </c>
      <c r="D140" s="201"/>
      <c r="E140" s="198" t="s">
        <v>321</v>
      </c>
      <c r="F140" s="44">
        <f t="shared" si="0"/>
        <v>500</v>
      </c>
    </row>
    <row r="141" spans="1:6" ht="30" customHeight="1">
      <c r="A141" s="54"/>
      <c r="B141" s="39"/>
      <c r="C141" s="63" t="s">
        <v>190</v>
      </c>
      <c r="D141" s="63"/>
      <c r="E141" s="37" t="s">
        <v>127</v>
      </c>
      <c r="F141" s="44">
        <f t="shared" si="0"/>
        <v>500</v>
      </c>
    </row>
    <row r="142" spans="1:6" ht="30" customHeight="1">
      <c r="A142" s="54"/>
      <c r="B142" s="39"/>
      <c r="C142" s="63"/>
      <c r="D142" s="39">
        <v>200</v>
      </c>
      <c r="E142" s="37" t="s">
        <v>63</v>
      </c>
      <c r="F142" s="44">
        <f t="shared" si="0"/>
        <v>500</v>
      </c>
    </row>
    <row r="143" spans="1:6" ht="30" customHeight="1">
      <c r="A143" s="54"/>
      <c r="B143" s="39"/>
      <c r="C143" s="63"/>
      <c r="D143" s="39">
        <v>240</v>
      </c>
      <c r="E143" s="37" t="s">
        <v>64</v>
      </c>
      <c r="F143" s="154">
        <v>500</v>
      </c>
    </row>
    <row r="144" spans="1:6" ht="14.25">
      <c r="A144" s="64"/>
      <c r="B144" s="62" t="s">
        <v>246</v>
      </c>
      <c r="C144" s="62"/>
      <c r="D144" s="62"/>
      <c r="E144" s="72" t="s">
        <v>38</v>
      </c>
      <c r="F144" s="174">
        <f>F145</f>
        <v>1993.6</v>
      </c>
    </row>
    <row r="145" spans="1:6" ht="14.25">
      <c r="A145" s="64"/>
      <c r="B145" s="62" t="s">
        <v>247</v>
      </c>
      <c r="C145" s="62"/>
      <c r="D145" s="62"/>
      <c r="E145" s="70" t="s">
        <v>35</v>
      </c>
      <c r="F145" s="174">
        <f>F146+F154</f>
        <v>1993.6</v>
      </c>
    </row>
    <row r="146" spans="1:6" s="159" customFormat="1" ht="45">
      <c r="A146" s="160"/>
      <c r="B146" s="63"/>
      <c r="C146" s="190" t="s">
        <v>140</v>
      </c>
      <c r="D146" s="190"/>
      <c r="E146" s="191" t="s">
        <v>389</v>
      </c>
      <c r="F146" s="168">
        <f>F147</f>
        <v>1544</v>
      </c>
    </row>
    <row r="147" spans="1:6" s="159" customFormat="1" ht="60">
      <c r="A147" s="160"/>
      <c r="B147" s="63"/>
      <c r="C147" s="201" t="s">
        <v>161</v>
      </c>
      <c r="D147" s="201"/>
      <c r="E147" s="198" t="s">
        <v>308</v>
      </c>
      <c r="F147" s="168">
        <f>F148+F151</f>
        <v>1544</v>
      </c>
    </row>
    <row r="148" spans="1:6" s="159" customFormat="1" ht="45">
      <c r="A148" s="160"/>
      <c r="B148" s="63"/>
      <c r="C148" s="39" t="s">
        <v>191</v>
      </c>
      <c r="D148" s="39"/>
      <c r="E148" s="37" t="s">
        <v>309</v>
      </c>
      <c r="F148" s="44">
        <f>F149</f>
        <v>500</v>
      </c>
    </row>
    <row r="149" spans="1:6" s="159" customFormat="1" ht="30" customHeight="1">
      <c r="A149" s="160"/>
      <c r="B149" s="63"/>
      <c r="C149" s="39"/>
      <c r="D149" s="39" t="s">
        <v>20</v>
      </c>
      <c r="E149" s="17" t="s">
        <v>63</v>
      </c>
      <c r="F149" s="44">
        <f>F150</f>
        <v>500</v>
      </c>
    </row>
    <row r="150" spans="1:6" s="159" customFormat="1" ht="30" customHeight="1">
      <c r="A150" s="160"/>
      <c r="B150" s="63"/>
      <c r="C150" s="39"/>
      <c r="D150" s="39">
        <v>240</v>
      </c>
      <c r="E150" s="37" t="s">
        <v>64</v>
      </c>
      <c r="F150" s="44">
        <v>500</v>
      </c>
    </row>
    <row r="151" spans="1:6" s="159" customFormat="1" ht="30" customHeight="1">
      <c r="A151" s="160"/>
      <c r="B151" s="63"/>
      <c r="C151" s="39" t="s">
        <v>192</v>
      </c>
      <c r="D151" s="39"/>
      <c r="E151" s="37" t="s">
        <v>310</v>
      </c>
      <c r="F151" s="44">
        <f>F152</f>
        <v>1044</v>
      </c>
    </row>
    <row r="152" spans="1:6" s="159" customFormat="1" ht="30" customHeight="1">
      <c r="A152" s="160"/>
      <c r="B152" s="63"/>
      <c r="C152" s="39"/>
      <c r="D152" s="39" t="s">
        <v>20</v>
      </c>
      <c r="E152" s="17" t="s">
        <v>63</v>
      </c>
      <c r="F152" s="44">
        <f>F153</f>
        <v>1044</v>
      </c>
    </row>
    <row r="153" spans="1:6" s="159" customFormat="1" ht="30" customHeight="1">
      <c r="A153" s="160"/>
      <c r="B153" s="63"/>
      <c r="C153" s="39"/>
      <c r="D153" s="39">
        <v>240</v>
      </c>
      <c r="E153" s="37" t="s">
        <v>64</v>
      </c>
      <c r="F153" s="44">
        <v>1044</v>
      </c>
    </row>
    <row r="154" spans="1:6" s="159" customFormat="1" ht="45" customHeight="1">
      <c r="A154" s="160"/>
      <c r="B154" s="63"/>
      <c r="C154" s="39" t="s">
        <v>158</v>
      </c>
      <c r="D154" s="39"/>
      <c r="E154" s="37" t="s">
        <v>428</v>
      </c>
      <c r="F154" s="44">
        <f>F155</f>
        <v>449.6</v>
      </c>
    </row>
    <row r="155" spans="1:6" s="159" customFormat="1" ht="75" customHeight="1">
      <c r="A155" s="160"/>
      <c r="B155" s="63"/>
      <c r="C155" s="39" t="s">
        <v>121</v>
      </c>
      <c r="D155" s="39"/>
      <c r="E155" s="37" t="s">
        <v>122</v>
      </c>
      <c r="F155" s="154">
        <f>F156</f>
        <v>449.6</v>
      </c>
    </row>
    <row r="156" spans="1:6" s="159" customFormat="1" ht="30" customHeight="1">
      <c r="A156" s="160"/>
      <c r="B156" s="63"/>
      <c r="C156" s="39"/>
      <c r="D156" s="39" t="s">
        <v>20</v>
      </c>
      <c r="E156" s="37" t="s">
        <v>63</v>
      </c>
      <c r="F156" s="154">
        <f>F157</f>
        <v>449.6</v>
      </c>
    </row>
    <row r="157" spans="1:6" s="159" customFormat="1" ht="30" customHeight="1">
      <c r="A157" s="160"/>
      <c r="B157" s="63"/>
      <c r="C157" s="39"/>
      <c r="D157" s="39">
        <v>240</v>
      </c>
      <c r="E157" s="37" t="s">
        <v>64</v>
      </c>
      <c r="F157" s="44">
        <v>449.6</v>
      </c>
    </row>
    <row r="158" spans="1:6" ht="15" customHeight="1">
      <c r="A158" s="64"/>
      <c r="B158" s="62" t="s">
        <v>248</v>
      </c>
      <c r="C158" s="62"/>
      <c r="D158" s="62"/>
      <c r="E158" s="72" t="s">
        <v>37</v>
      </c>
      <c r="F158" s="174">
        <f>F168+F181+F159</f>
        <v>6881.920999999999</v>
      </c>
    </row>
    <row r="159" spans="1:6" ht="14.25">
      <c r="A159" s="64"/>
      <c r="B159" s="62" t="s">
        <v>170</v>
      </c>
      <c r="C159" s="62"/>
      <c r="D159" s="62"/>
      <c r="E159" s="72" t="s">
        <v>171</v>
      </c>
      <c r="F159" s="174">
        <f>F160</f>
        <v>79.9</v>
      </c>
    </row>
    <row r="160" spans="1:6" ht="45" customHeight="1">
      <c r="A160" s="64"/>
      <c r="B160" s="62"/>
      <c r="C160" s="38" t="s">
        <v>141</v>
      </c>
      <c r="D160" s="39"/>
      <c r="E160" s="37" t="s">
        <v>433</v>
      </c>
      <c r="F160" s="154">
        <f>F161</f>
        <v>79.9</v>
      </c>
    </row>
    <row r="161" spans="1:6" ht="45">
      <c r="A161" s="64"/>
      <c r="B161" s="62"/>
      <c r="C161" s="201" t="s">
        <v>142</v>
      </c>
      <c r="D161" s="201"/>
      <c r="E161" s="198" t="s">
        <v>317</v>
      </c>
      <c r="F161" s="199">
        <f>F162+F165</f>
        <v>79.9</v>
      </c>
    </row>
    <row r="162" spans="1:6" s="159" customFormat="1" ht="30" customHeight="1">
      <c r="A162" s="64"/>
      <c r="B162" s="62"/>
      <c r="C162" s="39" t="s">
        <v>182</v>
      </c>
      <c r="D162" s="39"/>
      <c r="E162" s="17" t="s">
        <v>391</v>
      </c>
      <c r="F162" s="154">
        <f>F163</f>
        <v>40</v>
      </c>
    </row>
    <row r="163" spans="1:6" ht="30">
      <c r="A163" s="64"/>
      <c r="B163" s="62"/>
      <c r="C163" s="39"/>
      <c r="D163" s="39" t="s">
        <v>20</v>
      </c>
      <c r="E163" s="17" t="s">
        <v>63</v>
      </c>
      <c r="F163" s="205">
        <f>F164</f>
        <v>40</v>
      </c>
    </row>
    <row r="164" spans="1:6" ht="30">
      <c r="A164" s="64"/>
      <c r="B164" s="62"/>
      <c r="C164" s="39"/>
      <c r="D164" s="39" t="s">
        <v>21</v>
      </c>
      <c r="E164" s="37" t="s">
        <v>64</v>
      </c>
      <c r="F164" s="154">
        <v>40</v>
      </c>
    </row>
    <row r="165" spans="1:6" s="159" customFormat="1" ht="60">
      <c r="A165" s="64"/>
      <c r="B165" s="62"/>
      <c r="C165" s="39" t="s">
        <v>193</v>
      </c>
      <c r="D165" s="39"/>
      <c r="E165" s="17" t="s">
        <v>169</v>
      </c>
      <c r="F165" s="44">
        <f>F166</f>
        <v>39.9</v>
      </c>
    </row>
    <row r="166" spans="1:6" s="159" customFormat="1" ht="30">
      <c r="A166" s="64"/>
      <c r="B166" s="62"/>
      <c r="C166" s="39"/>
      <c r="D166" s="39" t="s">
        <v>20</v>
      </c>
      <c r="E166" s="17" t="s">
        <v>63</v>
      </c>
      <c r="F166" s="192">
        <f>F167</f>
        <v>39.9</v>
      </c>
    </row>
    <row r="167" spans="1:6" s="159" customFormat="1" ht="30">
      <c r="A167" s="64"/>
      <c r="B167" s="62"/>
      <c r="C167" s="39"/>
      <c r="D167" s="39" t="s">
        <v>21</v>
      </c>
      <c r="E167" s="37" t="s">
        <v>64</v>
      </c>
      <c r="F167" s="44">
        <v>39.9</v>
      </c>
    </row>
    <row r="168" spans="1:6" s="159" customFormat="1" ht="14.25">
      <c r="A168" s="54"/>
      <c r="B168" s="55" t="s">
        <v>249</v>
      </c>
      <c r="C168" s="55"/>
      <c r="D168" s="55"/>
      <c r="E168" s="36" t="s">
        <v>84</v>
      </c>
      <c r="F168" s="152">
        <f>F169</f>
        <v>2760.321</v>
      </c>
    </row>
    <row r="169" spans="1:6" ht="45">
      <c r="A169" s="54"/>
      <c r="B169" s="39"/>
      <c r="C169" s="190" t="s">
        <v>140</v>
      </c>
      <c r="D169" s="190"/>
      <c r="E169" s="191" t="s">
        <v>389</v>
      </c>
      <c r="F169" s="154">
        <f>F170+F177</f>
        <v>2760.321</v>
      </c>
    </row>
    <row r="170" spans="1:6" ht="45">
      <c r="A170" s="54"/>
      <c r="B170" s="39"/>
      <c r="C170" s="201" t="s">
        <v>162</v>
      </c>
      <c r="D170" s="201"/>
      <c r="E170" s="198" t="s">
        <v>311</v>
      </c>
      <c r="F170" s="154">
        <f>F171+F174</f>
        <v>1760.321</v>
      </c>
    </row>
    <row r="171" spans="1:6" ht="45" customHeight="1">
      <c r="A171" s="158"/>
      <c r="B171" s="39"/>
      <c r="C171" s="39" t="s">
        <v>194</v>
      </c>
      <c r="D171" s="39"/>
      <c r="E171" s="37" t="s">
        <v>477</v>
      </c>
      <c r="F171" s="154">
        <f>F172</f>
        <v>1560.321</v>
      </c>
    </row>
    <row r="172" spans="1:6" ht="30">
      <c r="A172" s="158"/>
      <c r="B172" s="39"/>
      <c r="C172" s="39"/>
      <c r="D172" s="39" t="s">
        <v>20</v>
      </c>
      <c r="E172" s="17" t="s">
        <v>63</v>
      </c>
      <c r="F172" s="154">
        <f>F173</f>
        <v>1560.321</v>
      </c>
    </row>
    <row r="173" spans="1:6" ht="30">
      <c r="A173" s="158"/>
      <c r="B173" s="39"/>
      <c r="C173" s="39"/>
      <c r="D173" s="39" t="s">
        <v>21</v>
      </c>
      <c r="E173" s="37" t="s">
        <v>64</v>
      </c>
      <c r="F173" s="154">
        <v>1560.321</v>
      </c>
    </row>
    <row r="174" spans="1:6" ht="60">
      <c r="A174" s="158"/>
      <c r="B174" s="39"/>
      <c r="C174" s="39" t="s">
        <v>195</v>
      </c>
      <c r="D174" s="39"/>
      <c r="E174" s="37" t="s">
        <v>480</v>
      </c>
      <c r="F174" s="44">
        <f>F175</f>
        <v>200</v>
      </c>
    </row>
    <row r="175" spans="1:6" ht="30">
      <c r="A175" s="54"/>
      <c r="B175" s="39"/>
      <c r="C175" s="39"/>
      <c r="D175" s="39" t="s">
        <v>20</v>
      </c>
      <c r="E175" s="17" t="s">
        <v>63</v>
      </c>
      <c r="F175" s="154">
        <f>F176</f>
        <v>200</v>
      </c>
    </row>
    <row r="176" spans="1:6" ht="30" customHeight="1">
      <c r="A176" s="54"/>
      <c r="B176" s="39"/>
      <c r="C176" s="39"/>
      <c r="D176" s="39" t="s">
        <v>21</v>
      </c>
      <c r="E176" s="37" t="s">
        <v>64</v>
      </c>
      <c r="F176" s="44">
        <v>200</v>
      </c>
    </row>
    <row r="177" spans="1:6" ht="30" customHeight="1">
      <c r="A177" s="54"/>
      <c r="B177" s="39"/>
      <c r="C177" s="201" t="s">
        <v>164</v>
      </c>
      <c r="D177" s="201"/>
      <c r="E177" s="198" t="s">
        <v>312</v>
      </c>
      <c r="F177" s="44">
        <f>F178</f>
        <v>1000</v>
      </c>
    </row>
    <row r="178" spans="1:6" ht="30" customHeight="1">
      <c r="A178" s="54"/>
      <c r="B178" s="39"/>
      <c r="C178" s="39" t="s">
        <v>196</v>
      </c>
      <c r="D178" s="39"/>
      <c r="E178" s="37" t="s">
        <v>48</v>
      </c>
      <c r="F178" s="44">
        <f>F179</f>
        <v>1000</v>
      </c>
    </row>
    <row r="179" spans="1:6" ht="30" customHeight="1">
      <c r="A179" s="54"/>
      <c r="B179" s="39"/>
      <c r="C179" s="39"/>
      <c r="D179" s="39" t="s">
        <v>20</v>
      </c>
      <c r="E179" s="17" t="s">
        <v>63</v>
      </c>
      <c r="F179" s="154">
        <f>F180</f>
        <v>1000</v>
      </c>
    </row>
    <row r="180" spans="1:6" ht="30" customHeight="1">
      <c r="A180" s="54"/>
      <c r="B180" s="39"/>
      <c r="C180" s="39"/>
      <c r="D180" s="39" t="s">
        <v>21</v>
      </c>
      <c r="E180" s="37" t="s">
        <v>64</v>
      </c>
      <c r="F180" s="44">
        <v>1000</v>
      </c>
    </row>
    <row r="181" spans="1:6" ht="15" customHeight="1">
      <c r="A181" s="54"/>
      <c r="B181" s="55" t="s">
        <v>250</v>
      </c>
      <c r="C181" s="55"/>
      <c r="D181" s="55"/>
      <c r="E181" s="36" t="s">
        <v>85</v>
      </c>
      <c r="F181" s="152">
        <f>F182</f>
        <v>4041.7</v>
      </c>
    </row>
    <row r="182" spans="1:6" ht="45" customHeight="1">
      <c r="A182" s="54"/>
      <c r="B182" s="39"/>
      <c r="C182" s="190" t="s">
        <v>140</v>
      </c>
      <c r="D182" s="190"/>
      <c r="E182" s="191" t="s">
        <v>389</v>
      </c>
      <c r="F182" s="168">
        <f>F183+F190+F200</f>
        <v>4041.7</v>
      </c>
    </row>
    <row r="183" spans="1:6" ht="45" customHeight="1">
      <c r="A183" s="54"/>
      <c r="B183" s="39"/>
      <c r="C183" s="201" t="s">
        <v>165</v>
      </c>
      <c r="D183" s="201"/>
      <c r="E183" s="198" t="s">
        <v>313</v>
      </c>
      <c r="F183" s="168">
        <f>F184+F187</f>
        <v>1600</v>
      </c>
    </row>
    <row r="184" spans="1:6" ht="30" customHeight="1">
      <c r="A184" s="54"/>
      <c r="B184" s="39"/>
      <c r="C184" s="39" t="s">
        <v>197</v>
      </c>
      <c r="D184" s="39"/>
      <c r="E184" s="37" t="s">
        <v>69</v>
      </c>
      <c r="F184" s="44">
        <f>F185</f>
        <v>800</v>
      </c>
    </row>
    <row r="185" spans="1:6" ht="15" customHeight="1">
      <c r="A185" s="54"/>
      <c r="B185" s="39"/>
      <c r="C185" s="39"/>
      <c r="D185" s="39" t="s">
        <v>20</v>
      </c>
      <c r="E185" s="17" t="s">
        <v>63</v>
      </c>
      <c r="F185" s="44">
        <f>F186</f>
        <v>800</v>
      </c>
    </row>
    <row r="186" spans="1:6" ht="30" customHeight="1">
      <c r="A186" s="54"/>
      <c r="B186" s="39"/>
      <c r="C186" s="39"/>
      <c r="D186" s="63">
        <v>240</v>
      </c>
      <c r="E186" s="37" t="s">
        <v>64</v>
      </c>
      <c r="F186" s="44">
        <v>800</v>
      </c>
    </row>
    <row r="187" spans="1:6" ht="30" customHeight="1">
      <c r="A187" s="54"/>
      <c r="B187" s="39"/>
      <c r="C187" s="39" t="s">
        <v>198</v>
      </c>
      <c r="D187" s="39"/>
      <c r="E187" s="37" t="s">
        <v>47</v>
      </c>
      <c r="F187" s="44">
        <f>F188</f>
        <v>800</v>
      </c>
    </row>
    <row r="188" spans="1:6" ht="30" customHeight="1">
      <c r="A188" s="64"/>
      <c r="B188" s="63"/>
      <c r="C188" s="39"/>
      <c r="D188" s="39" t="s">
        <v>20</v>
      </c>
      <c r="E188" s="17" t="s">
        <v>63</v>
      </c>
      <c r="F188" s="44">
        <f>F189</f>
        <v>800</v>
      </c>
    </row>
    <row r="189" spans="1:6" ht="30">
      <c r="A189" s="64"/>
      <c r="B189" s="63"/>
      <c r="C189" s="39"/>
      <c r="D189" s="63">
        <v>240</v>
      </c>
      <c r="E189" s="37" t="s">
        <v>64</v>
      </c>
      <c r="F189" s="44">
        <v>800</v>
      </c>
    </row>
    <row r="190" spans="1:6" ht="45">
      <c r="A190" s="64"/>
      <c r="B190" s="63"/>
      <c r="C190" s="201" t="s">
        <v>166</v>
      </c>
      <c r="D190" s="201"/>
      <c r="E190" s="204" t="s">
        <v>314</v>
      </c>
      <c r="F190" s="44">
        <f>F191+F194+F197</f>
        <v>391.7</v>
      </c>
    </row>
    <row r="191" spans="1:6" ht="30" customHeight="1">
      <c r="A191" s="64"/>
      <c r="B191" s="63"/>
      <c r="C191" s="39" t="s">
        <v>199</v>
      </c>
      <c r="D191" s="39"/>
      <c r="E191" s="37" t="s">
        <v>315</v>
      </c>
      <c r="F191" s="44">
        <f>F192</f>
        <v>200</v>
      </c>
    </row>
    <row r="192" spans="1:6" ht="30">
      <c r="A192" s="64"/>
      <c r="B192" s="63"/>
      <c r="C192" s="39"/>
      <c r="D192" s="39" t="s">
        <v>20</v>
      </c>
      <c r="E192" s="17" t="s">
        <v>63</v>
      </c>
      <c r="F192" s="44">
        <f>F193</f>
        <v>200</v>
      </c>
    </row>
    <row r="193" spans="1:6" ht="30">
      <c r="A193" s="64"/>
      <c r="B193" s="63"/>
      <c r="C193" s="39"/>
      <c r="D193" s="63">
        <v>240</v>
      </c>
      <c r="E193" s="37" t="s">
        <v>64</v>
      </c>
      <c r="F193" s="44">
        <v>200</v>
      </c>
    </row>
    <row r="194" spans="1:6" ht="15" customHeight="1">
      <c r="A194" s="64"/>
      <c r="B194" s="63"/>
      <c r="C194" s="39" t="s">
        <v>200</v>
      </c>
      <c r="D194" s="39"/>
      <c r="E194" s="37" t="s">
        <v>49</v>
      </c>
      <c r="F194" s="44">
        <f>F195</f>
        <v>91.7</v>
      </c>
    </row>
    <row r="195" spans="1:6" ht="30" customHeight="1">
      <c r="A195" s="64"/>
      <c r="B195" s="63"/>
      <c r="C195" s="39"/>
      <c r="D195" s="39" t="s">
        <v>20</v>
      </c>
      <c r="E195" s="17" t="s">
        <v>63</v>
      </c>
      <c r="F195" s="44">
        <f>F196</f>
        <v>91.7</v>
      </c>
    </row>
    <row r="196" spans="1:6" ht="30" customHeight="1">
      <c r="A196" s="64"/>
      <c r="B196" s="63"/>
      <c r="C196" s="39"/>
      <c r="D196" s="63">
        <v>240</v>
      </c>
      <c r="E196" s="37" t="s">
        <v>64</v>
      </c>
      <c r="F196" s="44">
        <v>91.7</v>
      </c>
    </row>
    <row r="197" spans="1:6" ht="15" customHeight="1">
      <c r="A197" s="64"/>
      <c r="B197" s="63"/>
      <c r="C197" s="39" t="s">
        <v>211</v>
      </c>
      <c r="D197" s="63"/>
      <c r="E197" s="37" t="s">
        <v>212</v>
      </c>
      <c r="F197" s="44">
        <f>F198</f>
        <v>100</v>
      </c>
    </row>
    <row r="198" spans="1:6" ht="30" customHeight="1">
      <c r="A198" s="64"/>
      <c r="B198" s="63"/>
      <c r="C198" s="39"/>
      <c r="D198" s="39" t="s">
        <v>20</v>
      </c>
      <c r="E198" s="17" t="s">
        <v>63</v>
      </c>
      <c r="F198" s="44">
        <f>F199</f>
        <v>100</v>
      </c>
    </row>
    <row r="199" spans="1:6" ht="30" customHeight="1">
      <c r="A199" s="64"/>
      <c r="B199" s="63"/>
      <c r="C199" s="39"/>
      <c r="D199" s="63">
        <v>240</v>
      </c>
      <c r="E199" s="37" t="s">
        <v>64</v>
      </c>
      <c r="F199" s="44">
        <v>100</v>
      </c>
    </row>
    <row r="200" spans="1:6" ht="30" customHeight="1">
      <c r="A200" s="64"/>
      <c r="B200" s="63"/>
      <c r="C200" s="201" t="s">
        <v>167</v>
      </c>
      <c r="D200" s="201"/>
      <c r="E200" s="198" t="s">
        <v>316</v>
      </c>
      <c r="F200" s="44">
        <f>F201+F204+F207</f>
        <v>2050</v>
      </c>
    </row>
    <row r="201" spans="1:6" ht="30">
      <c r="A201" s="64"/>
      <c r="B201" s="63"/>
      <c r="C201" s="39" t="s">
        <v>201</v>
      </c>
      <c r="D201" s="39"/>
      <c r="E201" s="37" t="s">
        <v>222</v>
      </c>
      <c r="F201" s="44">
        <f>F202</f>
        <v>50</v>
      </c>
    </row>
    <row r="202" spans="1:6" s="2" customFormat="1" ht="30">
      <c r="A202" s="64"/>
      <c r="B202" s="63"/>
      <c r="C202" s="39"/>
      <c r="D202" s="39" t="s">
        <v>20</v>
      </c>
      <c r="E202" s="17" t="s">
        <v>63</v>
      </c>
      <c r="F202" s="44">
        <f>F203</f>
        <v>50</v>
      </c>
    </row>
    <row r="203" spans="1:6" s="2" customFormat="1" ht="30">
      <c r="A203" s="64"/>
      <c r="B203" s="63"/>
      <c r="C203" s="39"/>
      <c r="D203" s="63">
        <v>240</v>
      </c>
      <c r="E203" s="37" t="s">
        <v>64</v>
      </c>
      <c r="F203" s="44">
        <v>50</v>
      </c>
    </row>
    <row r="204" spans="1:6" s="2" customFormat="1" ht="15">
      <c r="A204" s="64"/>
      <c r="B204" s="63"/>
      <c r="C204" s="39" t="s">
        <v>202</v>
      </c>
      <c r="D204" s="39"/>
      <c r="E204" s="37" t="s">
        <v>50</v>
      </c>
      <c r="F204" s="44">
        <f>F205</f>
        <v>500</v>
      </c>
    </row>
    <row r="205" spans="1:6" s="2" customFormat="1" ht="30">
      <c r="A205" s="64"/>
      <c r="B205" s="63"/>
      <c r="C205" s="39"/>
      <c r="D205" s="39" t="s">
        <v>20</v>
      </c>
      <c r="E205" s="17" t="s">
        <v>63</v>
      </c>
      <c r="F205" s="44">
        <f>F206</f>
        <v>500</v>
      </c>
    </row>
    <row r="206" spans="1:6" s="2" customFormat="1" ht="30" customHeight="1">
      <c r="A206" s="64"/>
      <c r="B206" s="63"/>
      <c r="C206" s="39"/>
      <c r="D206" s="63">
        <v>240</v>
      </c>
      <c r="E206" s="37" t="s">
        <v>64</v>
      </c>
      <c r="F206" s="44">
        <v>500</v>
      </c>
    </row>
    <row r="207" spans="1:6" s="2" customFormat="1" ht="30" customHeight="1">
      <c r="A207" s="64"/>
      <c r="B207" s="63"/>
      <c r="C207" s="39" t="s">
        <v>203</v>
      </c>
      <c r="D207" s="39"/>
      <c r="E207" s="37" t="s">
        <v>403</v>
      </c>
      <c r="F207" s="44">
        <f>F208</f>
        <v>1500</v>
      </c>
    </row>
    <row r="208" spans="1:6" s="2" customFormat="1" ht="30">
      <c r="A208" s="64"/>
      <c r="B208" s="63"/>
      <c r="C208" s="39"/>
      <c r="D208" s="39" t="s">
        <v>20</v>
      </c>
      <c r="E208" s="17" t="s">
        <v>63</v>
      </c>
      <c r="F208" s="44">
        <f>F209</f>
        <v>1500</v>
      </c>
    </row>
    <row r="209" spans="1:6" s="2" customFormat="1" ht="30" customHeight="1">
      <c r="A209" s="64"/>
      <c r="B209" s="63"/>
      <c r="C209" s="39"/>
      <c r="D209" s="63">
        <v>240</v>
      </c>
      <c r="E209" s="37" t="s">
        <v>64</v>
      </c>
      <c r="F209" s="44">
        <v>1500</v>
      </c>
    </row>
    <row r="210" spans="1:6" s="2" customFormat="1" ht="15" customHeight="1">
      <c r="A210" s="64"/>
      <c r="B210" s="62" t="s">
        <v>251</v>
      </c>
      <c r="C210" s="62"/>
      <c r="D210" s="62"/>
      <c r="E210" s="72" t="s">
        <v>36</v>
      </c>
      <c r="F210" s="173">
        <f>F211</f>
        <v>450</v>
      </c>
    </row>
    <row r="211" spans="1:6" s="2" customFormat="1" ht="15" customHeight="1">
      <c r="A211" s="128"/>
      <c r="B211" s="62" t="s">
        <v>252</v>
      </c>
      <c r="C211" s="62"/>
      <c r="D211" s="62"/>
      <c r="E211" s="36" t="s">
        <v>86</v>
      </c>
      <c r="F211" s="174">
        <f>F212</f>
        <v>450</v>
      </c>
    </row>
    <row r="212" spans="1:6" s="2" customFormat="1" ht="30" customHeight="1">
      <c r="A212" s="128"/>
      <c r="B212" s="62"/>
      <c r="C212" s="190" t="s">
        <v>136</v>
      </c>
      <c r="D212" s="190"/>
      <c r="E212" s="191" t="s">
        <v>386</v>
      </c>
      <c r="F212" s="174">
        <f>F213</f>
        <v>450</v>
      </c>
    </row>
    <row r="213" spans="1:6" s="2" customFormat="1" ht="30" customHeight="1">
      <c r="A213" s="128"/>
      <c r="B213" s="62"/>
      <c r="C213" s="201" t="s">
        <v>137</v>
      </c>
      <c r="D213" s="201"/>
      <c r="E213" s="198" t="s">
        <v>305</v>
      </c>
      <c r="F213" s="174">
        <f>F214+F217+F220+F223</f>
        <v>450</v>
      </c>
    </row>
    <row r="214" spans="1:6" s="2" customFormat="1" ht="30">
      <c r="A214" s="128"/>
      <c r="B214" s="62"/>
      <c r="C214" s="39" t="s">
        <v>204</v>
      </c>
      <c r="D214" s="39"/>
      <c r="E214" s="37" t="s">
        <v>286</v>
      </c>
      <c r="F214" s="44">
        <f>F215</f>
        <v>300</v>
      </c>
    </row>
    <row r="215" spans="1:6" s="2" customFormat="1" ht="30" customHeight="1">
      <c r="A215" s="128"/>
      <c r="B215" s="62"/>
      <c r="C215" s="39"/>
      <c r="D215" s="39" t="s">
        <v>20</v>
      </c>
      <c r="E215" s="17" t="s">
        <v>63</v>
      </c>
      <c r="F215" s="44">
        <f>F216</f>
        <v>300</v>
      </c>
    </row>
    <row r="216" spans="1:6" s="2" customFormat="1" ht="30" customHeight="1">
      <c r="A216" s="128"/>
      <c r="B216" s="62"/>
      <c r="C216" s="39"/>
      <c r="D216" s="63">
        <v>240</v>
      </c>
      <c r="E216" s="37" t="s">
        <v>64</v>
      </c>
      <c r="F216" s="44">
        <v>300</v>
      </c>
    </row>
    <row r="217" spans="1:6" s="2" customFormat="1" ht="45">
      <c r="A217" s="128"/>
      <c r="B217" s="62"/>
      <c r="C217" s="39" t="s">
        <v>205</v>
      </c>
      <c r="D217" s="39"/>
      <c r="E217" s="37" t="s">
        <v>44</v>
      </c>
      <c r="F217" s="44">
        <f>F218</f>
        <v>50</v>
      </c>
    </row>
    <row r="218" spans="1:6" s="2" customFormat="1" ht="30">
      <c r="A218" s="128"/>
      <c r="B218" s="62"/>
      <c r="C218" s="39"/>
      <c r="D218" s="39" t="s">
        <v>20</v>
      </c>
      <c r="E218" s="17" t="s">
        <v>63</v>
      </c>
      <c r="F218" s="44">
        <f>F219</f>
        <v>50</v>
      </c>
    </row>
    <row r="219" spans="1:6" s="2" customFormat="1" ht="30">
      <c r="A219" s="128"/>
      <c r="B219" s="62"/>
      <c r="C219" s="39"/>
      <c r="D219" s="63">
        <v>240</v>
      </c>
      <c r="E219" s="37" t="s">
        <v>64</v>
      </c>
      <c r="F219" s="44">
        <v>50</v>
      </c>
    </row>
    <row r="220" spans="1:6" s="2" customFormat="1" ht="30">
      <c r="A220" s="128"/>
      <c r="B220" s="62"/>
      <c r="C220" s="39" t="s">
        <v>206</v>
      </c>
      <c r="D220" s="39"/>
      <c r="E220" s="37" t="s">
        <v>45</v>
      </c>
      <c r="F220" s="44">
        <f>F221</f>
        <v>50</v>
      </c>
    </row>
    <row r="221" spans="1:6" s="2" customFormat="1" ht="30">
      <c r="A221" s="128"/>
      <c r="B221" s="62"/>
      <c r="C221" s="39"/>
      <c r="D221" s="39" t="s">
        <v>20</v>
      </c>
      <c r="E221" s="17" t="s">
        <v>63</v>
      </c>
      <c r="F221" s="44">
        <f>F222</f>
        <v>50</v>
      </c>
    </row>
    <row r="222" spans="1:6" s="2" customFormat="1" ht="30">
      <c r="A222" s="128"/>
      <c r="B222" s="62"/>
      <c r="C222" s="39"/>
      <c r="D222" s="63">
        <v>240</v>
      </c>
      <c r="E222" s="37" t="s">
        <v>64</v>
      </c>
      <c r="F222" s="44">
        <v>50</v>
      </c>
    </row>
    <row r="223" spans="1:6" s="2" customFormat="1" ht="15">
      <c r="A223" s="128"/>
      <c r="B223" s="62"/>
      <c r="C223" s="39" t="s">
        <v>207</v>
      </c>
      <c r="D223" s="39"/>
      <c r="E223" s="37" t="s">
        <v>46</v>
      </c>
      <c r="F223" s="44">
        <f>F224</f>
        <v>50</v>
      </c>
    </row>
    <row r="224" spans="1:6" s="2" customFormat="1" ht="30">
      <c r="A224" s="128"/>
      <c r="B224" s="62"/>
      <c r="C224" s="39"/>
      <c r="D224" s="39" t="s">
        <v>20</v>
      </c>
      <c r="E224" s="17" t="s">
        <v>63</v>
      </c>
      <c r="F224" s="44">
        <f>F225</f>
        <v>50</v>
      </c>
    </row>
    <row r="225" spans="1:6" s="2" customFormat="1" ht="30">
      <c r="A225" s="128"/>
      <c r="B225" s="62"/>
      <c r="C225" s="62"/>
      <c r="D225" s="63">
        <v>240</v>
      </c>
      <c r="E225" s="37" t="s">
        <v>64</v>
      </c>
      <c r="F225" s="168">
        <v>50</v>
      </c>
    </row>
    <row r="226" spans="1:6" ht="14.25">
      <c r="A226" s="128"/>
      <c r="B226" s="62" t="s">
        <v>348</v>
      </c>
      <c r="C226" s="62"/>
      <c r="D226" s="62"/>
      <c r="E226" s="36" t="s">
        <v>350</v>
      </c>
      <c r="F226" s="174">
        <f aca="true" t="shared" si="1" ref="F226:F231">F227</f>
        <v>125</v>
      </c>
    </row>
    <row r="227" spans="1:6" ht="14.25">
      <c r="A227" s="128"/>
      <c r="B227" s="62" t="s">
        <v>349</v>
      </c>
      <c r="C227" s="62"/>
      <c r="D227" s="62"/>
      <c r="E227" s="36" t="s">
        <v>351</v>
      </c>
      <c r="F227" s="174">
        <f t="shared" si="1"/>
        <v>125</v>
      </c>
    </row>
    <row r="228" spans="1:6" ht="45" customHeight="1">
      <c r="A228" s="128"/>
      <c r="B228" s="62"/>
      <c r="C228" s="190" t="s">
        <v>148</v>
      </c>
      <c r="D228" s="190"/>
      <c r="E228" s="191" t="s">
        <v>396</v>
      </c>
      <c r="F228" s="44">
        <f t="shared" si="1"/>
        <v>125</v>
      </c>
    </row>
    <row r="229" spans="1:6" ht="45" customHeight="1">
      <c r="A229" s="128"/>
      <c r="B229" s="62"/>
      <c r="C229" s="201" t="s">
        <v>149</v>
      </c>
      <c r="D229" s="201"/>
      <c r="E229" s="198" t="s">
        <v>323</v>
      </c>
      <c r="F229" s="44">
        <f t="shared" si="1"/>
        <v>125</v>
      </c>
    </row>
    <row r="230" spans="1:6" ht="75" customHeight="1">
      <c r="A230" s="128"/>
      <c r="B230" s="62"/>
      <c r="C230" s="39" t="s">
        <v>152</v>
      </c>
      <c r="D230" s="39"/>
      <c r="E230" s="37" t="s">
        <v>324</v>
      </c>
      <c r="F230" s="154">
        <f t="shared" si="1"/>
        <v>125</v>
      </c>
    </row>
    <row r="231" spans="1:6" ht="15">
      <c r="A231" s="128"/>
      <c r="B231" s="62"/>
      <c r="C231" s="39"/>
      <c r="D231" s="39">
        <v>500</v>
      </c>
      <c r="E231" s="37" t="s">
        <v>87</v>
      </c>
      <c r="F231" s="154">
        <f t="shared" si="1"/>
        <v>125</v>
      </c>
    </row>
    <row r="232" spans="1:6" ht="15" customHeight="1">
      <c r="A232" s="128"/>
      <c r="B232" s="62"/>
      <c r="C232" s="39"/>
      <c r="D232" s="39">
        <v>540</v>
      </c>
      <c r="E232" s="37" t="s">
        <v>88</v>
      </c>
      <c r="F232" s="44">
        <v>125</v>
      </c>
    </row>
    <row r="233" spans="1:6" ht="15" customHeight="1">
      <c r="A233" s="129"/>
      <c r="B233" s="62" t="s">
        <v>276</v>
      </c>
      <c r="C233" s="62"/>
      <c r="D233" s="62"/>
      <c r="E233" s="161" t="s">
        <v>277</v>
      </c>
      <c r="F233" s="152">
        <f>F234</f>
        <v>70</v>
      </c>
    </row>
    <row r="234" spans="1:6" ht="28.5">
      <c r="A234" s="129"/>
      <c r="B234" s="55" t="s">
        <v>278</v>
      </c>
      <c r="C234" s="55"/>
      <c r="D234" s="55"/>
      <c r="E234" s="162" t="s">
        <v>279</v>
      </c>
      <c r="F234" s="152">
        <f>F235</f>
        <v>70</v>
      </c>
    </row>
    <row r="235" spans="1:6" ht="45">
      <c r="A235" s="54"/>
      <c r="B235" s="39"/>
      <c r="C235" s="190" t="s">
        <v>138</v>
      </c>
      <c r="D235" s="190"/>
      <c r="E235" s="191" t="s">
        <v>387</v>
      </c>
      <c r="F235" s="44">
        <f>F236</f>
        <v>70</v>
      </c>
    </row>
    <row r="236" spans="1:6" ht="60">
      <c r="A236" s="54"/>
      <c r="B236" s="39"/>
      <c r="C236" s="201" t="s">
        <v>139</v>
      </c>
      <c r="D236" s="197"/>
      <c r="E236" s="198" t="s">
        <v>306</v>
      </c>
      <c r="F236" s="44">
        <f>F237+F240</f>
        <v>70</v>
      </c>
    </row>
    <row r="237" spans="1:6" ht="30">
      <c r="A237" s="54"/>
      <c r="B237" s="39"/>
      <c r="C237" s="39" t="s">
        <v>208</v>
      </c>
      <c r="D237" s="39"/>
      <c r="E237" s="37" t="s">
        <v>307</v>
      </c>
      <c r="F237" s="44">
        <f>F238</f>
        <v>50</v>
      </c>
    </row>
    <row r="238" spans="1:6" ht="30">
      <c r="A238" s="54"/>
      <c r="B238" s="39"/>
      <c r="C238" s="39"/>
      <c r="D238" s="39" t="s">
        <v>20</v>
      </c>
      <c r="E238" s="17" t="s">
        <v>63</v>
      </c>
      <c r="F238" s="44">
        <f>F239</f>
        <v>50</v>
      </c>
    </row>
    <row r="239" spans="1:6" ht="30">
      <c r="A239" s="54"/>
      <c r="B239" s="39"/>
      <c r="C239" s="39"/>
      <c r="D239" s="63">
        <v>240</v>
      </c>
      <c r="E239" s="37" t="s">
        <v>64</v>
      </c>
      <c r="F239" s="44">
        <v>50</v>
      </c>
    </row>
    <row r="240" spans="1:6" ht="60">
      <c r="A240" s="54"/>
      <c r="B240" s="39"/>
      <c r="C240" s="39" t="s">
        <v>209</v>
      </c>
      <c r="D240" s="39"/>
      <c r="E240" s="37" t="s">
        <v>388</v>
      </c>
      <c r="F240" s="44">
        <f>F241</f>
        <v>20</v>
      </c>
    </row>
    <row r="241" spans="1:6" ht="30">
      <c r="A241" s="54"/>
      <c r="B241" s="39"/>
      <c r="C241" s="39"/>
      <c r="D241" s="39" t="s">
        <v>20</v>
      </c>
      <c r="E241" s="17" t="s">
        <v>63</v>
      </c>
      <c r="F241" s="44">
        <f>F242</f>
        <v>20</v>
      </c>
    </row>
    <row r="242" spans="1:6" ht="30">
      <c r="A242" s="54"/>
      <c r="B242" s="39"/>
      <c r="C242" s="39"/>
      <c r="D242" s="63">
        <v>240</v>
      </c>
      <c r="E242" s="37" t="s">
        <v>64</v>
      </c>
      <c r="F242" s="44">
        <v>20</v>
      </c>
    </row>
    <row r="243" spans="1:6" ht="15">
      <c r="A243" s="54"/>
      <c r="B243" s="39"/>
      <c r="C243" s="39"/>
      <c r="D243" s="39"/>
      <c r="E243" s="37"/>
      <c r="F243" s="44"/>
    </row>
    <row r="244" spans="1:6" ht="15">
      <c r="A244" s="54"/>
      <c r="B244" s="39"/>
      <c r="C244" s="39"/>
      <c r="D244" s="39"/>
      <c r="E244" s="36" t="s">
        <v>70</v>
      </c>
      <c r="F244" s="155">
        <f>F22+F44</f>
        <v>17999.99643</v>
      </c>
    </row>
    <row r="247" ht="15">
      <c r="F247" s="157"/>
    </row>
    <row r="248" ht="15">
      <c r="F248" s="157"/>
    </row>
    <row r="249" ht="15">
      <c r="F249" s="157"/>
    </row>
    <row r="250" ht="15">
      <c r="F250" s="157"/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0"/>
  <sheetViews>
    <sheetView zoomScalePageLayoutView="0" workbookViewId="0" topLeftCell="A223">
      <selection activeCell="A229" sqref="A229:G238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125" style="14" customWidth="1"/>
    <col min="4" max="4" width="9.75390625" style="14" customWidth="1"/>
    <col min="5" max="5" width="52.625" style="32" customWidth="1"/>
    <col min="6" max="7" width="18.75390625" style="14" customWidth="1"/>
  </cols>
  <sheetData>
    <row r="1" spans="6:7" ht="15">
      <c r="F1" s="16"/>
      <c r="G1" s="16" t="s">
        <v>256</v>
      </c>
    </row>
    <row r="2" spans="6:7" ht="15">
      <c r="F2" s="16"/>
      <c r="G2" s="16" t="s">
        <v>522</v>
      </c>
    </row>
    <row r="3" spans="6:7" ht="15">
      <c r="F3" s="16"/>
      <c r="G3" s="16" t="s">
        <v>288</v>
      </c>
    </row>
    <row r="4" spans="6:7" ht="15">
      <c r="F4" s="16"/>
      <c r="G4" s="16" t="s">
        <v>542</v>
      </c>
    </row>
    <row r="5" spans="6:7" ht="15">
      <c r="F5"/>
      <c r="G5"/>
    </row>
    <row r="6" spans="6:7" ht="15">
      <c r="F6" s="16"/>
      <c r="G6" s="16"/>
    </row>
    <row r="7" spans="1:7" ht="14.25">
      <c r="A7" s="237" t="s">
        <v>280</v>
      </c>
      <c r="B7" s="237"/>
      <c r="C7" s="237"/>
      <c r="D7" s="237"/>
      <c r="E7" s="237"/>
      <c r="F7" s="237"/>
      <c r="G7" s="237"/>
    </row>
    <row r="8" spans="1:7" ht="14.25">
      <c r="A8" s="237" t="s">
        <v>288</v>
      </c>
      <c r="B8" s="237"/>
      <c r="C8" s="237"/>
      <c r="D8" s="237"/>
      <c r="E8" s="237"/>
      <c r="F8" s="237"/>
      <c r="G8" s="237"/>
    </row>
    <row r="9" spans="1:7" ht="14.25">
      <c r="A9" s="230" t="s">
        <v>400</v>
      </c>
      <c r="B9" s="230"/>
      <c r="C9" s="230"/>
      <c r="D9" s="230"/>
      <c r="E9" s="230"/>
      <c r="F9" s="230"/>
      <c r="G9" s="230"/>
    </row>
    <row r="10" spans="2:5" ht="15">
      <c r="B10" s="33"/>
      <c r="C10" s="33"/>
      <c r="D10" s="33"/>
      <c r="E10" s="34"/>
    </row>
    <row r="11" spans="2:7" ht="15">
      <c r="B11" s="33"/>
      <c r="C11" s="33"/>
      <c r="D11" s="33"/>
      <c r="E11" s="34"/>
      <c r="F11" s="16"/>
      <c r="G11" s="16" t="s">
        <v>73</v>
      </c>
    </row>
    <row r="12" spans="1:7" ht="12.75" customHeight="1">
      <c r="A12" s="236" t="s">
        <v>236</v>
      </c>
      <c r="B12" s="238" t="s">
        <v>12</v>
      </c>
      <c r="C12" s="238" t="s">
        <v>13</v>
      </c>
      <c r="D12" s="238" t="s">
        <v>14</v>
      </c>
      <c r="E12" s="239" t="s">
        <v>77</v>
      </c>
      <c r="F12" s="235" t="s">
        <v>354</v>
      </c>
      <c r="G12" s="235" t="s">
        <v>401</v>
      </c>
    </row>
    <row r="13" spans="1:7" ht="12.75" customHeight="1">
      <c r="A13" s="236"/>
      <c r="B13" s="238"/>
      <c r="C13" s="238"/>
      <c r="D13" s="238"/>
      <c r="E13" s="239"/>
      <c r="F13" s="235"/>
      <c r="G13" s="235"/>
    </row>
    <row r="14" spans="1:7" ht="12.75" customHeight="1">
      <c r="A14" s="236"/>
      <c r="B14" s="238"/>
      <c r="C14" s="238"/>
      <c r="D14" s="238"/>
      <c r="E14" s="239"/>
      <c r="F14" s="235"/>
      <c r="G14" s="235"/>
    </row>
    <row r="15" spans="1:7" ht="12.75" customHeight="1">
      <c r="A15" s="236"/>
      <c r="B15" s="238"/>
      <c r="C15" s="238"/>
      <c r="D15" s="238"/>
      <c r="E15" s="239"/>
      <c r="F15" s="235"/>
      <c r="G15" s="235"/>
    </row>
    <row r="16" spans="1:7" ht="12.75" customHeight="1">
      <c r="A16" s="236"/>
      <c r="B16" s="238"/>
      <c r="C16" s="238"/>
      <c r="D16" s="238"/>
      <c r="E16" s="239"/>
      <c r="F16" s="235"/>
      <c r="G16" s="235"/>
    </row>
    <row r="17" spans="1:7" ht="12.75" customHeight="1">
      <c r="A17" s="236"/>
      <c r="B17" s="238"/>
      <c r="C17" s="238"/>
      <c r="D17" s="238"/>
      <c r="E17" s="239"/>
      <c r="F17" s="235"/>
      <c r="G17" s="235"/>
    </row>
    <row r="18" spans="1:7" ht="12.75" customHeight="1">
      <c r="A18" s="236"/>
      <c r="B18" s="238"/>
      <c r="C18" s="238"/>
      <c r="D18" s="238"/>
      <c r="E18" s="239"/>
      <c r="F18" s="235"/>
      <c r="G18" s="235"/>
    </row>
    <row r="19" spans="1:7" ht="12.75" customHeight="1">
      <c r="A19" s="236"/>
      <c r="B19" s="238"/>
      <c r="C19" s="238"/>
      <c r="D19" s="238"/>
      <c r="E19" s="239"/>
      <c r="F19" s="235"/>
      <c r="G19" s="235"/>
    </row>
    <row r="20" spans="1:7" ht="12.75" customHeight="1">
      <c r="A20" s="236"/>
      <c r="B20" s="238"/>
      <c r="C20" s="238"/>
      <c r="D20" s="238"/>
      <c r="E20" s="239"/>
      <c r="F20" s="235"/>
      <c r="G20" s="235"/>
    </row>
    <row r="21" spans="1:7" ht="12.75" customHeight="1">
      <c r="A21" s="236"/>
      <c r="B21" s="238"/>
      <c r="C21" s="238"/>
      <c r="D21" s="238"/>
      <c r="E21" s="239"/>
      <c r="F21" s="235"/>
      <c r="G21" s="235"/>
    </row>
    <row r="22" spans="1:7" ht="34.5">
      <c r="A22" s="50" t="s">
        <v>429</v>
      </c>
      <c r="B22" s="51"/>
      <c r="C22" s="51"/>
      <c r="D22" s="51"/>
      <c r="E22" s="48" t="s">
        <v>430</v>
      </c>
      <c r="F22" s="169">
        <f>F23</f>
        <v>1174.4</v>
      </c>
      <c r="G22" s="169">
        <f>G23</f>
        <v>1174.4</v>
      </c>
    </row>
    <row r="23" spans="1:7" ht="15.75">
      <c r="A23" s="52"/>
      <c r="B23" s="53" t="s">
        <v>237</v>
      </c>
      <c r="C23" s="53"/>
      <c r="D23" s="53"/>
      <c r="E23" s="40" t="s">
        <v>41</v>
      </c>
      <c r="F23" s="170">
        <f>F24+F30</f>
        <v>1174.4</v>
      </c>
      <c r="G23" s="170">
        <f>G24+G30</f>
        <v>1174.4</v>
      </c>
    </row>
    <row r="24" spans="1:7" ht="42.75">
      <c r="A24" s="54"/>
      <c r="B24" s="55" t="s">
        <v>238</v>
      </c>
      <c r="C24" s="55"/>
      <c r="D24" s="55"/>
      <c r="E24" s="36" t="s">
        <v>113</v>
      </c>
      <c r="F24" s="152">
        <f aca="true" t="shared" si="0" ref="F24:G28">F25</f>
        <v>1113.4</v>
      </c>
      <c r="G24" s="152">
        <f t="shared" si="0"/>
        <v>1113.4</v>
      </c>
    </row>
    <row r="25" spans="1:7" ht="15">
      <c r="A25" s="54"/>
      <c r="B25" s="39"/>
      <c r="C25" s="39" t="s">
        <v>153</v>
      </c>
      <c r="D25" s="39"/>
      <c r="E25" s="37" t="s">
        <v>57</v>
      </c>
      <c r="F25" s="44">
        <f t="shared" si="0"/>
        <v>1113.4</v>
      </c>
      <c r="G25" s="44">
        <f t="shared" si="0"/>
        <v>1113.4</v>
      </c>
    </row>
    <row r="26" spans="1:7" ht="30" customHeight="1">
      <c r="A26" s="54"/>
      <c r="B26" s="39"/>
      <c r="C26" s="39" t="s">
        <v>154</v>
      </c>
      <c r="D26" s="39"/>
      <c r="E26" s="37" t="s">
        <v>427</v>
      </c>
      <c r="F26" s="44">
        <f t="shared" si="0"/>
        <v>1113.4</v>
      </c>
      <c r="G26" s="44">
        <f t="shared" si="0"/>
        <v>1113.4</v>
      </c>
    </row>
    <row r="27" spans="1:7" ht="15">
      <c r="A27" s="54"/>
      <c r="B27" s="39"/>
      <c r="C27" s="39" t="s">
        <v>160</v>
      </c>
      <c r="D27" s="39"/>
      <c r="E27" s="37" t="s">
        <v>78</v>
      </c>
      <c r="F27" s="44">
        <f t="shared" si="0"/>
        <v>1113.4</v>
      </c>
      <c r="G27" s="44">
        <f t="shared" si="0"/>
        <v>1113.4</v>
      </c>
    </row>
    <row r="28" spans="1:7" ht="75">
      <c r="A28" s="54"/>
      <c r="B28" s="39"/>
      <c r="C28" s="39"/>
      <c r="D28" s="39">
        <v>100</v>
      </c>
      <c r="E28" s="37" t="s">
        <v>42</v>
      </c>
      <c r="F28" s="192">
        <f t="shared" si="0"/>
        <v>1113.4</v>
      </c>
      <c r="G28" s="192">
        <f t="shared" si="0"/>
        <v>1113.4</v>
      </c>
    </row>
    <row r="29" spans="1:7" ht="30">
      <c r="A29" s="54"/>
      <c r="B29" s="39"/>
      <c r="C29" s="39"/>
      <c r="D29" s="39">
        <v>120</v>
      </c>
      <c r="E29" s="37" t="s">
        <v>62</v>
      </c>
      <c r="F29" s="44">
        <v>1113.4</v>
      </c>
      <c r="G29" s="44">
        <v>1113.4</v>
      </c>
    </row>
    <row r="30" spans="1:7" ht="57">
      <c r="A30" s="54"/>
      <c r="B30" s="55" t="s">
        <v>239</v>
      </c>
      <c r="C30" s="55"/>
      <c r="D30" s="55"/>
      <c r="E30" s="36" t="s">
        <v>125</v>
      </c>
      <c r="F30" s="152">
        <f>F36+F31</f>
        <v>61</v>
      </c>
      <c r="G30" s="152">
        <f>G36+G31</f>
        <v>61</v>
      </c>
    </row>
    <row r="31" spans="1:7" ht="45" customHeight="1">
      <c r="A31" s="54"/>
      <c r="B31" s="55"/>
      <c r="C31" s="39" t="s">
        <v>148</v>
      </c>
      <c r="D31" s="39"/>
      <c r="E31" s="69" t="s">
        <v>396</v>
      </c>
      <c r="F31" s="44">
        <f aca="true" t="shared" si="1" ref="F31:G34">F32</f>
        <v>0</v>
      </c>
      <c r="G31" s="44">
        <f t="shared" si="1"/>
        <v>0</v>
      </c>
    </row>
    <row r="32" spans="1:7" ht="45" customHeight="1">
      <c r="A32" s="200"/>
      <c r="B32" s="182"/>
      <c r="C32" s="201" t="s">
        <v>149</v>
      </c>
      <c r="D32" s="201"/>
      <c r="E32" s="202" t="s">
        <v>323</v>
      </c>
      <c r="F32" s="203">
        <f t="shared" si="1"/>
        <v>0</v>
      </c>
      <c r="G32" s="203">
        <f t="shared" si="1"/>
        <v>0</v>
      </c>
    </row>
    <row r="33" spans="1:7" ht="45" customHeight="1">
      <c r="A33" s="54"/>
      <c r="B33" s="55"/>
      <c r="C33" s="39" t="s">
        <v>150</v>
      </c>
      <c r="D33" s="39"/>
      <c r="E33" s="69" t="s">
        <v>18</v>
      </c>
      <c r="F33" s="44">
        <f t="shared" si="1"/>
        <v>0</v>
      </c>
      <c r="G33" s="44">
        <f t="shared" si="1"/>
        <v>0</v>
      </c>
    </row>
    <row r="34" spans="1:7" ht="15">
      <c r="A34" s="54"/>
      <c r="B34" s="55"/>
      <c r="C34" s="39"/>
      <c r="D34" s="39">
        <v>500</v>
      </c>
      <c r="E34" s="37" t="s">
        <v>87</v>
      </c>
      <c r="F34" s="192">
        <f t="shared" si="1"/>
        <v>0</v>
      </c>
      <c r="G34" s="192">
        <f t="shared" si="1"/>
        <v>0</v>
      </c>
    </row>
    <row r="35" spans="1:7" ht="15">
      <c r="A35" s="54"/>
      <c r="B35" s="55"/>
      <c r="C35" s="39"/>
      <c r="D35" s="39">
        <v>540</v>
      </c>
      <c r="E35" s="37" t="s">
        <v>88</v>
      </c>
      <c r="F35" s="44">
        <v>0</v>
      </c>
      <c r="G35" s="44">
        <v>0</v>
      </c>
    </row>
    <row r="36" spans="1:7" ht="15">
      <c r="A36" s="54"/>
      <c r="B36" s="39"/>
      <c r="C36" s="39" t="s">
        <v>153</v>
      </c>
      <c r="D36" s="39"/>
      <c r="E36" s="37" t="s">
        <v>57</v>
      </c>
      <c r="F36" s="154">
        <f>F37</f>
        <v>61</v>
      </c>
      <c r="G36" s="154">
        <f>G37</f>
        <v>61</v>
      </c>
    </row>
    <row r="37" spans="1:7" ht="30" customHeight="1">
      <c r="A37" s="54"/>
      <c r="B37" s="39"/>
      <c r="C37" s="39" t="s">
        <v>154</v>
      </c>
      <c r="D37" s="39"/>
      <c r="E37" s="37" t="s">
        <v>427</v>
      </c>
      <c r="F37" s="154">
        <f>F41+F38</f>
        <v>61</v>
      </c>
      <c r="G37" s="154">
        <f>G41+G38</f>
        <v>61</v>
      </c>
    </row>
    <row r="38" spans="1:7" ht="15">
      <c r="A38" s="54"/>
      <c r="B38" s="39"/>
      <c r="C38" s="39" t="s">
        <v>155</v>
      </c>
      <c r="D38" s="39"/>
      <c r="E38" s="37" t="s">
        <v>78</v>
      </c>
      <c r="F38" s="154">
        <f>F39</f>
        <v>1</v>
      </c>
      <c r="G38" s="154">
        <f>G39</f>
        <v>1</v>
      </c>
    </row>
    <row r="39" spans="1:7" ht="30">
      <c r="A39" s="54"/>
      <c r="B39" s="39"/>
      <c r="C39" s="39"/>
      <c r="D39" s="39" t="s">
        <v>274</v>
      </c>
      <c r="E39" s="37" t="s">
        <v>62</v>
      </c>
      <c r="F39" s="192">
        <f>F40</f>
        <v>1</v>
      </c>
      <c r="G39" s="192">
        <f>G40</f>
        <v>1</v>
      </c>
    </row>
    <row r="40" spans="1:7" ht="15">
      <c r="A40" s="54"/>
      <c r="B40" s="39"/>
      <c r="C40" s="39"/>
      <c r="D40" s="39">
        <v>850</v>
      </c>
      <c r="E40" s="37" t="s">
        <v>17</v>
      </c>
      <c r="F40" s="44">
        <v>1</v>
      </c>
      <c r="G40" s="44">
        <v>1</v>
      </c>
    </row>
    <row r="41" spans="1:7" ht="15" customHeight="1">
      <c r="A41" s="54"/>
      <c r="B41" s="39"/>
      <c r="C41" s="39" t="s">
        <v>156</v>
      </c>
      <c r="D41" s="39"/>
      <c r="E41" s="37" t="s">
        <v>79</v>
      </c>
      <c r="F41" s="154">
        <f>F42</f>
        <v>60</v>
      </c>
      <c r="G41" s="154">
        <f>G42</f>
        <v>60</v>
      </c>
    </row>
    <row r="42" spans="1:7" ht="30" customHeight="1">
      <c r="A42" s="54"/>
      <c r="B42" s="39"/>
      <c r="C42" s="39"/>
      <c r="D42" s="39" t="s">
        <v>20</v>
      </c>
      <c r="E42" s="37" t="s">
        <v>63</v>
      </c>
      <c r="F42" s="205">
        <f>F43</f>
        <v>60</v>
      </c>
      <c r="G42" s="205">
        <f>G43</f>
        <v>60</v>
      </c>
    </row>
    <row r="43" spans="1:7" ht="30" customHeight="1">
      <c r="A43" s="54"/>
      <c r="B43" s="39"/>
      <c r="C43" s="39"/>
      <c r="D43" s="39" t="s">
        <v>21</v>
      </c>
      <c r="E43" s="37" t="s">
        <v>64</v>
      </c>
      <c r="F43" s="154">
        <v>60</v>
      </c>
      <c r="G43" s="154">
        <v>60</v>
      </c>
    </row>
    <row r="44" spans="1:7" ht="34.5">
      <c r="A44" s="50" t="s">
        <v>431</v>
      </c>
      <c r="B44" s="58"/>
      <c r="C44" s="59"/>
      <c r="D44" s="58"/>
      <c r="E44" s="48" t="s">
        <v>432</v>
      </c>
      <c r="F44" s="171">
        <f>F45+F125+F134+F141+F155+F204+F220+F227</f>
        <v>16375.599999999999</v>
      </c>
      <c r="G44" s="171">
        <f>G45+G125+G134+G141+G155+G204+G220+G227</f>
        <v>15925.599999999999</v>
      </c>
    </row>
    <row r="45" spans="1:7" ht="15" customHeight="1">
      <c r="A45" s="52"/>
      <c r="B45" s="53" t="s">
        <v>237</v>
      </c>
      <c r="C45" s="53"/>
      <c r="D45" s="53"/>
      <c r="E45" s="40" t="s">
        <v>41</v>
      </c>
      <c r="F45" s="170">
        <f>F46+F82+F88</f>
        <v>6979.299999999999</v>
      </c>
      <c r="G45" s="170">
        <f>G46+G82+G88</f>
        <v>6780.599999999999</v>
      </c>
    </row>
    <row r="46" spans="1:7" ht="60" customHeight="1">
      <c r="A46" s="56"/>
      <c r="B46" s="55" t="s">
        <v>240</v>
      </c>
      <c r="C46" s="55"/>
      <c r="D46" s="55"/>
      <c r="E46" s="36" t="s">
        <v>126</v>
      </c>
      <c r="F46" s="155">
        <f>F64+F69+F47</f>
        <v>5313.7</v>
      </c>
      <c r="G46" s="155">
        <f>G64+G69+G47</f>
        <v>5400.599999999999</v>
      </c>
    </row>
    <row r="47" spans="1:7" ht="60">
      <c r="A47" s="56"/>
      <c r="B47" s="55"/>
      <c r="C47" s="190" t="s">
        <v>146</v>
      </c>
      <c r="D47" s="190"/>
      <c r="E47" s="191" t="s">
        <v>394</v>
      </c>
      <c r="F47" s="44">
        <f>F48</f>
        <v>1400</v>
      </c>
      <c r="G47" s="44">
        <f>G48</f>
        <v>1455.7</v>
      </c>
    </row>
    <row r="48" spans="1:7" ht="90" customHeight="1">
      <c r="A48" s="56"/>
      <c r="B48" s="55"/>
      <c r="C48" s="201" t="s">
        <v>147</v>
      </c>
      <c r="D48" s="201"/>
      <c r="E48" s="198" t="s">
        <v>322</v>
      </c>
      <c r="F48" s="203">
        <f>F49+F52+F55+F58+F61</f>
        <v>1400</v>
      </c>
      <c r="G48" s="203">
        <f>G49+G52+G55+G58+G61</f>
        <v>1455.7</v>
      </c>
    </row>
    <row r="49" spans="1:7" ht="15">
      <c r="A49" s="56"/>
      <c r="B49" s="55"/>
      <c r="C49" s="39" t="s">
        <v>175</v>
      </c>
      <c r="D49" s="39"/>
      <c r="E49" s="17" t="s">
        <v>52</v>
      </c>
      <c r="F49" s="44">
        <f>F50</f>
        <v>650</v>
      </c>
      <c r="G49" s="44">
        <f>G50</f>
        <v>705.7</v>
      </c>
    </row>
    <row r="50" spans="1:7" ht="30">
      <c r="A50" s="56"/>
      <c r="B50" s="55"/>
      <c r="C50" s="39"/>
      <c r="D50" s="39" t="s">
        <v>20</v>
      </c>
      <c r="E50" s="17" t="s">
        <v>63</v>
      </c>
      <c r="F50" s="192">
        <f>F51</f>
        <v>650</v>
      </c>
      <c r="G50" s="192">
        <f>G51</f>
        <v>705.7</v>
      </c>
    </row>
    <row r="51" spans="1:7" ht="30" customHeight="1">
      <c r="A51" s="56"/>
      <c r="B51" s="55"/>
      <c r="C51" s="39"/>
      <c r="D51" s="39" t="s">
        <v>21</v>
      </c>
      <c r="E51" s="37" t="s">
        <v>64</v>
      </c>
      <c r="F51" s="44">
        <v>650</v>
      </c>
      <c r="G51" s="44">
        <v>705.7</v>
      </c>
    </row>
    <row r="52" spans="1:7" ht="15" customHeight="1">
      <c r="A52" s="56"/>
      <c r="B52" s="55"/>
      <c r="C52" s="39" t="s">
        <v>176</v>
      </c>
      <c r="D52" s="39"/>
      <c r="E52" s="17" t="s">
        <v>53</v>
      </c>
      <c r="F52" s="44">
        <f>F53</f>
        <v>50</v>
      </c>
      <c r="G52" s="44">
        <f>G53</f>
        <v>50</v>
      </c>
    </row>
    <row r="53" spans="1:7" ht="30">
      <c r="A53" s="56"/>
      <c r="B53" s="55"/>
      <c r="C53" s="39"/>
      <c r="D53" s="39" t="s">
        <v>20</v>
      </c>
      <c r="E53" s="17" t="s">
        <v>63</v>
      </c>
      <c r="F53" s="192">
        <f>F54</f>
        <v>50</v>
      </c>
      <c r="G53" s="192">
        <f>G54</f>
        <v>50</v>
      </c>
    </row>
    <row r="54" spans="1:7" ht="30" customHeight="1">
      <c r="A54" s="56"/>
      <c r="B54" s="55"/>
      <c r="C54" s="39"/>
      <c r="D54" s="39" t="s">
        <v>21</v>
      </c>
      <c r="E54" s="37" t="s">
        <v>64</v>
      </c>
      <c r="F54" s="44">
        <v>50</v>
      </c>
      <c r="G54" s="44">
        <v>50</v>
      </c>
    </row>
    <row r="55" spans="1:7" ht="30" customHeight="1">
      <c r="A55" s="56"/>
      <c r="B55" s="55"/>
      <c r="C55" s="39" t="s">
        <v>179</v>
      </c>
      <c r="D55" s="39"/>
      <c r="E55" s="17" t="s">
        <v>54</v>
      </c>
      <c r="F55" s="192">
        <f>F56</f>
        <v>50</v>
      </c>
      <c r="G55" s="192">
        <f>G56</f>
        <v>50</v>
      </c>
    </row>
    <row r="56" spans="1:7" ht="30">
      <c r="A56" s="56"/>
      <c r="B56" s="55"/>
      <c r="C56" s="39"/>
      <c r="D56" s="39" t="s">
        <v>20</v>
      </c>
      <c r="E56" s="17" t="s">
        <v>63</v>
      </c>
      <c r="F56" s="44">
        <f>F57</f>
        <v>50</v>
      </c>
      <c r="G56" s="44">
        <f>G57</f>
        <v>50</v>
      </c>
    </row>
    <row r="57" spans="1:7" ht="30" customHeight="1">
      <c r="A57" s="56"/>
      <c r="B57" s="55"/>
      <c r="C57" s="39"/>
      <c r="D57" s="39" t="s">
        <v>21</v>
      </c>
      <c r="E57" s="37" t="s">
        <v>64</v>
      </c>
      <c r="F57" s="44">
        <v>50</v>
      </c>
      <c r="G57" s="44">
        <v>50</v>
      </c>
    </row>
    <row r="58" spans="1:7" ht="45">
      <c r="A58" s="56"/>
      <c r="B58" s="55"/>
      <c r="C58" s="39" t="s">
        <v>178</v>
      </c>
      <c r="D58" s="39"/>
      <c r="E58" s="17" t="s">
        <v>55</v>
      </c>
      <c r="F58" s="192">
        <f>F59</f>
        <v>50</v>
      </c>
      <c r="G58" s="192">
        <f>G59</f>
        <v>50</v>
      </c>
    </row>
    <row r="59" spans="1:7" ht="30" customHeight="1">
      <c r="A59" s="56"/>
      <c r="B59" s="55"/>
      <c r="C59" s="39"/>
      <c r="D59" s="39" t="s">
        <v>20</v>
      </c>
      <c r="E59" s="17" t="s">
        <v>63</v>
      </c>
      <c r="F59" s="44">
        <f>F60</f>
        <v>50</v>
      </c>
      <c r="G59" s="44">
        <f>G60</f>
        <v>50</v>
      </c>
    </row>
    <row r="60" spans="1:7" ht="30" customHeight="1">
      <c r="A60" s="56"/>
      <c r="B60" s="55"/>
      <c r="C60" s="39"/>
      <c r="D60" s="39" t="s">
        <v>21</v>
      </c>
      <c r="E60" s="37" t="s">
        <v>64</v>
      </c>
      <c r="F60" s="44">
        <v>50</v>
      </c>
      <c r="G60" s="44">
        <v>50</v>
      </c>
    </row>
    <row r="61" spans="1:7" ht="30" customHeight="1">
      <c r="A61" s="56"/>
      <c r="B61" s="55"/>
      <c r="C61" s="39" t="s">
        <v>177</v>
      </c>
      <c r="D61" s="39"/>
      <c r="E61" s="17" t="s">
        <v>478</v>
      </c>
      <c r="F61" s="192">
        <f>F62</f>
        <v>600</v>
      </c>
      <c r="G61" s="192">
        <f>G62</f>
        <v>600</v>
      </c>
    </row>
    <row r="62" spans="1:7" ht="30">
      <c r="A62" s="56"/>
      <c r="B62" s="55"/>
      <c r="C62" s="39"/>
      <c r="D62" s="39" t="s">
        <v>20</v>
      </c>
      <c r="E62" s="17" t="s">
        <v>63</v>
      </c>
      <c r="F62" s="44">
        <f>F63</f>
        <v>600</v>
      </c>
      <c r="G62" s="44">
        <f>G63</f>
        <v>600</v>
      </c>
    </row>
    <row r="63" spans="1:7" ht="30" customHeight="1">
      <c r="A63" s="56"/>
      <c r="B63" s="55"/>
      <c r="C63" s="39"/>
      <c r="D63" s="39" t="s">
        <v>21</v>
      </c>
      <c r="E63" s="37" t="s">
        <v>64</v>
      </c>
      <c r="F63" s="44">
        <v>600</v>
      </c>
      <c r="G63" s="44">
        <v>600</v>
      </c>
    </row>
    <row r="64" spans="1:7" ht="45">
      <c r="A64" s="54"/>
      <c r="B64" s="39"/>
      <c r="C64" s="39" t="s">
        <v>148</v>
      </c>
      <c r="D64" s="39"/>
      <c r="E64" s="69" t="s">
        <v>396</v>
      </c>
      <c r="F64" s="44">
        <f aca="true" t="shared" si="2" ref="F64:G67">F65</f>
        <v>0</v>
      </c>
      <c r="G64" s="44">
        <f t="shared" si="2"/>
        <v>0</v>
      </c>
    </row>
    <row r="65" spans="1:7" ht="45">
      <c r="A65" s="200"/>
      <c r="B65" s="201"/>
      <c r="C65" s="201" t="s">
        <v>149</v>
      </c>
      <c r="D65" s="201"/>
      <c r="E65" s="202" t="s">
        <v>323</v>
      </c>
      <c r="F65" s="203">
        <f t="shared" si="2"/>
        <v>0</v>
      </c>
      <c r="G65" s="203">
        <f t="shared" si="2"/>
        <v>0</v>
      </c>
    </row>
    <row r="66" spans="1:7" ht="60">
      <c r="A66" s="54"/>
      <c r="B66" s="39"/>
      <c r="C66" s="39" t="s">
        <v>151</v>
      </c>
      <c r="D66" s="39"/>
      <c r="E66" s="69" t="s">
        <v>534</v>
      </c>
      <c r="F66" s="44">
        <f t="shared" si="2"/>
        <v>0</v>
      </c>
      <c r="G66" s="44">
        <f t="shared" si="2"/>
        <v>0</v>
      </c>
    </row>
    <row r="67" spans="1:7" ht="15">
      <c r="A67" s="54"/>
      <c r="B67" s="39"/>
      <c r="C67" s="57"/>
      <c r="D67" s="39">
        <v>500</v>
      </c>
      <c r="E67" s="37" t="s">
        <v>87</v>
      </c>
      <c r="F67" s="205">
        <f t="shared" si="2"/>
        <v>0</v>
      </c>
      <c r="G67" s="205">
        <f t="shared" si="2"/>
        <v>0</v>
      </c>
    </row>
    <row r="68" spans="1:7" ht="15">
      <c r="A68" s="54"/>
      <c r="B68" s="39"/>
      <c r="C68" s="57"/>
      <c r="D68" s="39">
        <v>540</v>
      </c>
      <c r="E68" s="37" t="s">
        <v>88</v>
      </c>
      <c r="F68" s="44">
        <v>0</v>
      </c>
      <c r="G68" s="44">
        <v>0</v>
      </c>
    </row>
    <row r="69" spans="1:7" ht="15">
      <c r="A69" s="54"/>
      <c r="B69" s="39"/>
      <c r="C69" s="39" t="s">
        <v>153</v>
      </c>
      <c r="D69" s="39"/>
      <c r="E69" s="37" t="s">
        <v>57</v>
      </c>
      <c r="F69" s="44">
        <f>F70+F78</f>
        <v>3913.7</v>
      </c>
      <c r="G69" s="44">
        <f>G70+G78</f>
        <v>3944.8999999999996</v>
      </c>
    </row>
    <row r="70" spans="1:7" ht="30" customHeight="1">
      <c r="A70" s="54"/>
      <c r="B70" s="39"/>
      <c r="C70" s="39" t="s">
        <v>154</v>
      </c>
      <c r="D70" s="39"/>
      <c r="E70" s="37" t="s">
        <v>427</v>
      </c>
      <c r="F70" s="44">
        <f>F71</f>
        <v>3912.6</v>
      </c>
      <c r="G70" s="44">
        <f>G71</f>
        <v>3943.7999999999997</v>
      </c>
    </row>
    <row r="71" spans="1:7" ht="30" customHeight="1">
      <c r="A71" s="54"/>
      <c r="B71" s="39"/>
      <c r="C71" s="39" t="s">
        <v>157</v>
      </c>
      <c r="D71" s="39"/>
      <c r="E71" s="37" t="s">
        <v>58</v>
      </c>
      <c r="F71" s="44">
        <f>F72+F74+F76</f>
        <v>3912.6</v>
      </c>
      <c r="G71" s="44">
        <f>G72+G74+G76</f>
        <v>3943.7999999999997</v>
      </c>
    </row>
    <row r="72" spans="1:7" ht="75">
      <c r="A72" s="54"/>
      <c r="B72" s="39"/>
      <c r="C72" s="39"/>
      <c r="D72" s="39">
        <v>100</v>
      </c>
      <c r="E72" s="37" t="s">
        <v>42</v>
      </c>
      <c r="F72" s="192">
        <f>F73</f>
        <v>3359.2</v>
      </c>
      <c r="G72" s="192">
        <f>G73</f>
        <v>3359.2</v>
      </c>
    </row>
    <row r="73" spans="1:7" ht="30" customHeight="1">
      <c r="A73" s="54"/>
      <c r="B73" s="39"/>
      <c r="C73" s="39"/>
      <c r="D73" s="39">
        <v>120</v>
      </c>
      <c r="E73" s="37" t="s">
        <v>62</v>
      </c>
      <c r="F73" s="44">
        <v>3359.2</v>
      </c>
      <c r="G73" s="44">
        <v>3359.2</v>
      </c>
    </row>
    <row r="74" spans="1:7" ht="30" customHeight="1">
      <c r="A74" s="54"/>
      <c r="B74" s="39"/>
      <c r="C74" s="39"/>
      <c r="D74" s="39">
        <v>200</v>
      </c>
      <c r="E74" s="37" t="s">
        <v>63</v>
      </c>
      <c r="F74" s="192">
        <f>F75</f>
        <v>552.4</v>
      </c>
      <c r="G74" s="192">
        <f>G75</f>
        <v>583.6</v>
      </c>
    </row>
    <row r="75" spans="1:7" ht="30" customHeight="1">
      <c r="A75" s="54"/>
      <c r="B75" s="39"/>
      <c r="C75" s="39"/>
      <c r="D75" s="39">
        <v>240</v>
      </c>
      <c r="E75" s="37" t="s">
        <v>64</v>
      </c>
      <c r="F75" s="44">
        <v>552.4</v>
      </c>
      <c r="G75" s="44">
        <v>583.6</v>
      </c>
    </row>
    <row r="76" spans="1:7" ht="15">
      <c r="A76" s="54"/>
      <c r="B76" s="39"/>
      <c r="C76" s="39"/>
      <c r="D76" s="39">
        <v>800</v>
      </c>
      <c r="E76" s="37" t="s">
        <v>16</v>
      </c>
      <c r="F76" s="192">
        <f>F77</f>
        <v>1</v>
      </c>
      <c r="G76" s="192">
        <f>G77</f>
        <v>1</v>
      </c>
    </row>
    <row r="77" spans="1:7" ht="15" customHeight="1">
      <c r="A77" s="54"/>
      <c r="B77" s="39"/>
      <c r="C77" s="39"/>
      <c r="D77" s="39">
        <v>850</v>
      </c>
      <c r="E77" s="37" t="s">
        <v>17</v>
      </c>
      <c r="F77" s="44">
        <v>1</v>
      </c>
      <c r="G77" s="44">
        <v>1</v>
      </c>
    </row>
    <row r="78" spans="1:7" ht="30" customHeight="1">
      <c r="A78" s="54"/>
      <c r="B78" s="39"/>
      <c r="C78" s="39" t="s">
        <v>158</v>
      </c>
      <c r="D78" s="39"/>
      <c r="E78" s="37" t="s">
        <v>428</v>
      </c>
      <c r="F78" s="44">
        <f aca="true" t="shared" si="3" ref="F78:G80">F79</f>
        <v>1.1</v>
      </c>
      <c r="G78" s="44">
        <f t="shared" si="3"/>
        <v>1.1</v>
      </c>
    </row>
    <row r="79" spans="1:7" ht="30">
      <c r="A79" s="54"/>
      <c r="B79" s="39"/>
      <c r="C79" s="39" t="s">
        <v>159</v>
      </c>
      <c r="D79" s="39"/>
      <c r="E79" s="37" t="s">
        <v>59</v>
      </c>
      <c r="F79" s="44">
        <f t="shared" si="3"/>
        <v>1.1</v>
      </c>
      <c r="G79" s="44">
        <f t="shared" si="3"/>
        <v>1.1</v>
      </c>
    </row>
    <row r="80" spans="1:7" ht="30" customHeight="1">
      <c r="A80" s="54"/>
      <c r="B80" s="39"/>
      <c r="C80" s="39"/>
      <c r="D80" s="39">
        <v>200</v>
      </c>
      <c r="E80" s="37" t="s">
        <v>63</v>
      </c>
      <c r="F80" s="192">
        <f t="shared" si="3"/>
        <v>1.1</v>
      </c>
      <c r="G80" s="192">
        <f t="shared" si="3"/>
        <v>1.1</v>
      </c>
    </row>
    <row r="81" spans="1:7" ht="30" customHeight="1">
      <c r="A81" s="54"/>
      <c r="B81" s="39"/>
      <c r="C81" s="39"/>
      <c r="D81" s="39">
        <v>240</v>
      </c>
      <c r="E81" s="37" t="s">
        <v>64</v>
      </c>
      <c r="F81" s="44">
        <v>1.1</v>
      </c>
      <c r="G81" s="44">
        <v>1.1</v>
      </c>
    </row>
    <row r="82" spans="1:7" ht="14.25">
      <c r="A82" s="54"/>
      <c r="B82" s="55" t="s">
        <v>254</v>
      </c>
      <c r="C82" s="55"/>
      <c r="D82" s="55"/>
      <c r="E82" s="36" t="s">
        <v>80</v>
      </c>
      <c r="F82" s="152">
        <f aca="true" t="shared" si="4" ref="F82:G86">F83</f>
        <v>100</v>
      </c>
      <c r="G82" s="152">
        <f t="shared" si="4"/>
        <v>100</v>
      </c>
    </row>
    <row r="83" spans="1:7" ht="30" customHeight="1">
      <c r="A83" s="54"/>
      <c r="B83" s="39"/>
      <c r="C83" s="39" t="s">
        <v>148</v>
      </c>
      <c r="D83" s="39"/>
      <c r="E83" s="69" t="s">
        <v>396</v>
      </c>
      <c r="F83" s="44">
        <f t="shared" si="4"/>
        <v>100</v>
      </c>
      <c r="G83" s="44">
        <f t="shared" si="4"/>
        <v>100</v>
      </c>
    </row>
    <row r="84" spans="1:7" ht="30" customHeight="1">
      <c r="A84" s="54"/>
      <c r="B84" s="39"/>
      <c r="C84" s="201" t="s">
        <v>149</v>
      </c>
      <c r="D84" s="201"/>
      <c r="E84" s="202" t="s">
        <v>323</v>
      </c>
      <c r="F84" s="44">
        <f t="shared" si="4"/>
        <v>100</v>
      </c>
      <c r="G84" s="44">
        <f t="shared" si="4"/>
        <v>100</v>
      </c>
    </row>
    <row r="85" spans="1:7" ht="15" customHeight="1">
      <c r="A85" s="54"/>
      <c r="B85" s="39"/>
      <c r="C85" s="39" t="s">
        <v>180</v>
      </c>
      <c r="D85" s="39"/>
      <c r="E85" s="37" t="s">
        <v>56</v>
      </c>
      <c r="F85" s="154">
        <f t="shared" si="4"/>
        <v>100</v>
      </c>
      <c r="G85" s="154">
        <f t="shared" si="4"/>
        <v>100</v>
      </c>
    </row>
    <row r="86" spans="1:7" ht="15">
      <c r="A86" s="54"/>
      <c r="B86" s="39"/>
      <c r="C86" s="39"/>
      <c r="D86" s="39">
        <v>800</v>
      </c>
      <c r="E86" s="37" t="s">
        <v>16</v>
      </c>
      <c r="F86" s="205">
        <f t="shared" si="4"/>
        <v>100</v>
      </c>
      <c r="G86" s="205">
        <f t="shared" si="4"/>
        <v>100</v>
      </c>
    </row>
    <row r="87" spans="1:7" ht="15">
      <c r="A87" s="54"/>
      <c r="B87" s="39"/>
      <c r="C87" s="39"/>
      <c r="D87" s="39">
        <v>870</v>
      </c>
      <c r="E87" s="37" t="s">
        <v>19</v>
      </c>
      <c r="F87" s="44">
        <v>100</v>
      </c>
      <c r="G87" s="44">
        <v>100</v>
      </c>
    </row>
    <row r="88" spans="1:7" ht="14.25">
      <c r="A88" s="54"/>
      <c r="B88" s="55" t="s">
        <v>241</v>
      </c>
      <c r="C88" s="55"/>
      <c r="D88" s="55"/>
      <c r="E88" s="36" t="s">
        <v>81</v>
      </c>
      <c r="F88" s="152">
        <f>F89+F94+F112+F120</f>
        <v>1565.6</v>
      </c>
      <c r="G88" s="152">
        <f>G89+G94+G112+G120</f>
        <v>1280</v>
      </c>
    </row>
    <row r="89" spans="1:7" ht="45">
      <c r="A89" s="54"/>
      <c r="B89" s="55"/>
      <c r="C89" s="190" t="s">
        <v>140</v>
      </c>
      <c r="D89" s="190"/>
      <c r="E89" s="191" t="s">
        <v>389</v>
      </c>
      <c r="F89" s="44">
        <f aca="true" t="shared" si="5" ref="F89:G92">F90</f>
        <v>10</v>
      </c>
      <c r="G89" s="44">
        <f t="shared" si="5"/>
        <v>10</v>
      </c>
    </row>
    <row r="90" spans="1:7" ht="45" customHeight="1">
      <c r="A90" s="54"/>
      <c r="B90" s="55"/>
      <c r="C90" s="201" t="s">
        <v>167</v>
      </c>
      <c r="D90" s="201"/>
      <c r="E90" s="198" t="s">
        <v>316</v>
      </c>
      <c r="F90" s="154">
        <f t="shared" si="5"/>
        <v>10</v>
      </c>
      <c r="G90" s="154">
        <f t="shared" si="5"/>
        <v>10</v>
      </c>
    </row>
    <row r="91" spans="1:7" ht="30" customHeight="1">
      <c r="A91" s="54"/>
      <c r="B91" s="55"/>
      <c r="C91" s="38" t="s">
        <v>181</v>
      </c>
      <c r="D91" s="39"/>
      <c r="E91" s="37" t="s">
        <v>341</v>
      </c>
      <c r="F91" s="154">
        <f t="shared" si="5"/>
        <v>10</v>
      </c>
      <c r="G91" s="154">
        <f t="shared" si="5"/>
        <v>10</v>
      </c>
    </row>
    <row r="92" spans="1:7" ht="15" customHeight="1">
      <c r="A92" s="54"/>
      <c r="B92" s="55"/>
      <c r="C92" s="38"/>
      <c r="D92" s="39" t="s">
        <v>20</v>
      </c>
      <c r="E92" s="37" t="s">
        <v>63</v>
      </c>
      <c r="F92" s="205">
        <f t="shared" si="5"/>
        <v>10</v>
      </c>
      <c r="G92" s="205">
        <f t="shared" si="5"/>
        <v>10</v>
      </c>
    </row>
    <row r="93" spans="1:7" ht="30" customHeight="1">
      <c r="A93" s="54"/>
      <c r="B93" s="55"/>
      <c r="C93" s="38"/>
      <c r="D93" s="39" t="s">
        <v>21</v>
      </c>
      <c r="E93" s="37" t="s">
        <v>64</v>
      </c>
      <c r="F93" s="44">
        <v>10</v>
      </c>
      <c r="G93" s="44">
        <v>10</v>
      </c>
    </row>
    <row r="94" spans="1:7" ht="30" customHeight="1">
      <c r="A94" s="54"/>
      <c r="B94" s="39"/>
      <c r="C94" s="38" t="s">
        <v>141</v>
      </c>
      <c r="D94" s="39"/>
      <c r="E94" s="37" t="s">
        <v>433</v>
      </c>
      <c r="F94" s="154">
        <f>F95+F105</f>
        <v>1465.6</v>
      </c>
      <c r="G94" s="154">
        <f>G95+G105</f>
        <v>1180</v>
      </c>
    </row>
    <row r="95" spans="1:7" ht="30" customHeight="1">
      <c r="A95" s="200"/>
      <c r="B95" s="201"/>
      <c r="C95" s="201" t="s">
        <v>142</v>
      </c>
      <c r="D95" s="201"/>
      <c r="E95" s="198" t="s">
        <v>317</v>
      </c>
      <c r="F95" s="199">
        <f>F96+F99+F102</f>
        <v>1365.6</v>
      </c>
      <c r="G95" s="199">
        <f>G96+G99+G102</f>
        <v>1080</v>
      </c>
    </row>
    <row r="96" spans="1:7" ht="30" customHeight="1">
      <c r="A96" s="158"/>
      <c r="B96" s="39"/>
      <c r="C96" s="39" t="s">
        <v>182</v>
      </c>
      <c r="D96" s="39"/>
      <c r="E96" s="17" t="s">
        <v>391</v>
      </c>
      <c r="F96" s="154">
        <f>F97</f>
        <v>1200</v>
      </c>
      <c r="G96" s="154">
        <f>G97</f>
        <v>1000</v>
      </c>
    </row>
    <row r="97" spans="1:7" ht="30" customHeight="1">
      <c r="A97" s="158"/>
      <c r="B97" s="39"/>
      <c r="C97" s="39"/>
      <c r="D97" s="39" t="s">
        <v>20</v>
      </c>
      <c r="E97" s="17" t="s">
        <v>63</v>
      </c>
      <c r="F97" s="205">
        <f>F98</f>
        <v>1200</v>
      </c>
      <c r="G97" s="205">
        <f>G98</f>
        <v>1000</v>
      </c>
    </row>
    <row r="98" spans="1:7" ht="30" customHeight="1">
      <c r="A98" s="158"/>
      <c r="B98" s="39"/>
      <c r="C98" s="39"/>
      <c r="D98" s="39" t="s">
        <v>21</v>
      </c>
      <c r="E98" s="37" t="s">
        <v>64</v>
      </c>
      <c r="F98" s="154">
        <v>1200</v>
      </c>
      <c r="G98" s="154">
        <v>1000</v>
      </c>
    </row>
    <row r="99" spans="1:7" ht="30" customHeight="1">
      <c r="A99" s="158"/>
      <c r="B99" s="39"/>
      <c r="C99" s="39" t="s">
        <v>183</v>
      </c>
      <c r="D99" s="39"/>
      <c r="E99" s="17" t="s">
        <v>392</v>
      </c>
      <c r="F99" s="44">
        <f>F100</f>
        <v>135.6</v>
      </c>
      <c r="G99" s="44">
        <f>G100</f>
        <v>50</v>
      </c>
    </row>
    <row r="100" spans="1:7" ht="30" customHeight="1">
      <c r="A100" s="158"/>
      <c r="B100" s="39"/>
      <c r="C100" s="39"/>
      <c r="D100" s="39" t="s">
        <v>20</v>
      </c>
      <c r="E100" s="17" t="s">
        <v>63</v>
      </c>
      <c r="F100" s="192">
        <f>F101</f>
        <v>135.6</v>
      </c>
      <c r="G100" s="192">
        <f>G101</f>
        <v>50</v>
      </c>
    </row>
    <row r="101" spans="1:7" ht="30" customHeight="1">
      <c r="A101" s="158"/>
      <c r="B101" s="39"/>
      <c r="C101" s="39"/>
      <c r="D101" s="39" t="s">
        <v>21</v>
      </c>
      <c r="E101" s="37" t="s">
        <v>64</v>
      </c>
      <c r="F101" s="44">
        <v>135.6</v>
      </c>
      <c r="G101" s="44">
        <v>50</v>
      </c>
    </row>
    <row r="102" spans="1:7" ht="15" customHeight="1">
      <c r="A102" s="158"/>
      <c r="B102" s="39"/>
      <c r="C102" s="39" t="s">
        <v>184</v>
      </c>
      <c r="D102" s="39"/>
      <c r="E102" s="17" t="s">
        <v>318</v>
      </c>
      <c r="F102" s="44">
        <f>F103</f>
        <v>30</v>
      </c>
      <c r="G102" s="44">
        <f>G103</f>
        <v>30</v>
      </c>
    </row>
    <row r="103" spans="1:7" ht="15" customHeight="1">
      <c r="A103" s="158"/>
      <c r="B103" s="39"/>
      <c r="C103" s="39"/>
      <c r="D103" s="39">
        <v>800</v>
      </c>
      <c r="E103" s="37" t="s">
        <v>16</v>
      </c>
      <c r="F103" s="192">
        <f>F104</f>
        <v>30</v>
      </c>
      <c r="G103" s="192">
        <f>G104</f>
        <v>30</v>
      </c>
    </row>
    <row r="104" spans="1:7" ht="15" customHeight="1">
      <c r="A104" s="158"/>
      <c r="B104" s="39"/>
      <c r="C104" s="38"/>
      <c r="D104" s="39">
        <v>850</v>
      </c>
      <c r="E104" s="37" t="s">
        <v>17</v>
      </c>
      <c r="F104" s="44">
        <v>30</v>
      </c>
      <c r="G104" s="44">
        <v>30</v>
      </c>
    </row>
    <row r="105" spans="1:7" ht="30" customHeight="1">
      <c r="A105" s="158"/>
      <c r="B105" s="39"/>
      <c r="C105" s="201" t="s">
        <v>143</v>
      </c>
      <c r="D105" s="201"/>
      <c r="E105" s="198" t="s">
        <v>319</v>
      </c>
      <c r="F105" s="44">
        <f>F106+F109</f>
        <v>100</v>
      </c>
      <c r="G105" s="44">
        <f>G106+G109</f>
        <v>100</v>
      </c>
    </row>
    <row r="106" spans="1:7" ht="30" customHeight="1">
      <c r="A106" s="158"/>
      <c r="B106" s="39"/>
      <c r="C106" s="39" t="s">
        <v>185</v>
      </c>
      <c r="D106" s="39"/>
      <c r="E106" s="17" t="s">
        <v>51</v>
      </c>
      <c r="F106" s="154">
        <f>F107</f>
        <v>50</v>
      </c>
      <c r="G106" s="154">
        <f>G107</f>
        <v>50</v>
      </c>
    </row>
    <row r="107" spans="1:7" ht="30">
      <c r="A107" s="158"/>
      <c r="B107" s="39"/>
      <c r="C107" s="39"/>
      <c r="D107" s="39" t="s">
        <v>20</v>
      </c>
      <c r="E107" s="17" t="s">
        <v>63</v>
      </c>
      <c r="F107" s="205">
        <f>F108</f>
        <v>50</v>
      </c>
      <c r="G107" s="205">
        <f>G108</f>
        <v>50</v>
      </c>
    </row>
    <row r="108" spans="1:7" ht="30" customHeight="1">
      <c r="A108" s="158"/>
      <c r="B108" s="39"/>
      <c r="C108" s="39"/>
      <c r="D108" s="39" t="s">
        <v>21</v>
      </c>
      <c r="E108" s="37" t="s">
        <v>64</v>
      </c>
      <c r="F108" s="154">
        <v>50</v>
      </c>
      <c r="G108" s="154">
        <v>50</v>
      </c>
    </row>
    <row r="109" spans="1:7" ht="15" customHeight="1">
      <c r="A109" s="158"/>
      <c r="B109" s="39"/>
      <c r="C109" s="39" t="s">
        <v>186</v>
      </c>
      <c r="D109" s="39"/>
      <c r="E109" s="17" t="s">
        <v>320</v>
      </c>
      <c r="F109" s="44">
        <f>F110</f>
        <v>50</v>
      </c>
      <c r="G109" s="44">
        <f>G110</f>
        <v>50</v>
      </c>
    </row>
    <row r="110" spans="1:7" ht="15" customHeight="1">
      <c r="A110" s="158"/>
      <c r="B110" s="39"/>
      <c r="C110" s="39"/>
      <c r="D110" s="39">
        <v>800</v>
      </c>
      <c r="E110" s="37" t="s">
        <v>16</v>
      </c>
      <c r="F110" s="192">
        <f>F111</f>
        <v>50</v>
      </c>
      <c r="G110" s="192">
        <f>G111</f>
        <v>50</v>
      </c>
    </row>
    <row r="111" spans="1:7" ht="15" customHeight="1">
      <c r="A111" s="158"/>
      <c r="B111" s="39"/>
      <c r="C111" s="38"/>
      <c r="D111" s="39">
        <v>850</v>
      </c>
      <c r="E111" s="37" t="s">
        <v>17</v>
      </c>
      <c r="F111" s="44">
        <v>50</v>
      </c>
      <c r="G111" s="44">
        <v>50</v>
      </c>
    </row>
    <row r="112" spans="1:7" ht="45" customHeight="1">
      <c r="A112" s="158"/>
      <c r="B112" s="39"/>
      <c r="C112" s="190" t="s">
        <v>146</v>
      </c>
      <c r="D112" s="190"/>
      <c r="E112" s="191" t="s">
        <v>394</v>
      </c>
      <c r="F112" s="44">
        <f>F113</f>
        <v>40</v>
      </c>
      <c r="G112" s="44">
        <f>G113</f>
        <v>40</v>
      </c>
    </row>
    <row r="113" spans="1:7" ht="90" customHeight="1">
      <c r="A113" s="200"/>
      <c r="B113" s="201"/>
      <c r="C113" s="201" t="s">
        <v>147</v>
      </c>
      <c r="D113" s="201"/>
      <c r="E113" s="198" t="s">
        <v>322</v>
      </c>
      <c r="F113" s="203">
        <f>F114+F117</f>
        <v>40</v>
      </c>
      <c r="G113" s="203">
        <f>G114+G117</f>
        <v>40</v>
      </c>
    </row>
    <row r="114" spans="1:7" ht="45">
      <c r="A114" s="54"/>
      <c r="B114" s="60"/>
      <c r="C114" s="39" t="s">
        <v>187</v>
      </c>
      <c r="D114" s="39"/>
      <c r="E114" s="17" t="s">
        <v>61</v>
      </c>
      <c r="F114" s="192">
        <f>F115</f>
        <v>20</v>
      </c>
      <c r="G114" s="192">
        <f>G115</f>
        <v>20</v>
      </c>
    </row>
    <row r="115" spans="1:7" ht="30">
      <c r="A115" s="54"/>
      <c r="B115" s="60"/>
      <c r="C115" s="39"/>
      <c r="D115" s="39" t="s">
        <v>20</v>
      </c>
      <c r="E115" s="17" t="s">
        <v>63</v>
      </c>
      <c r="F115" s="44">
        <f>F116</f>
        <v>20</v>
      </c>
      <c r="G115" s="44">
        <f>G116</f>
        <v>20</v>
      </c>
    </row>
    <row r="116" spans="1:7" ht="30" customHeight="1">
      <c r="A116" s="54"/>
      <c r="B116" s="60"/>
      <c r="C116" s="39"/>
      <c r="D116" s="39" t="s">
        <v>21</v>
      </c>
      <c r="E116" s="37" t="s">
        <v>64</v>
      </c>
      <c r="F116" s="44">
        <v>20</v>
      </c>
      <c r="G116" s="44">
        <v>20</v>
      </c>
    </row>
    <row r="117" spans="1:7" ht="30">
      <c r="A117" s="54"/>
      <c r="B117" s="39"/>
      <c r="C117" s="39" t="s">
        <v>188</v>
      </c>
      <c r="D117" s="39"/>
      <c r="E117" s="37" t="s">
        <v>395</v>
      </c>
      <c r="F117" s="192">
        <f>F118</f>
        <v>20</v>
      </c>
      <c r="G117" s="192">
        <f>G118</f>
        <v>20</v>
      </c>
    </row>
    <row r="118" spans="1:7" ht="30">
      <c r="A118" s="54"/>
      <c r="B118" s="39"/>
      <c r="C118" s="39"/>
      <c r="D118" s="39" t="s">
        <v>20</v>
      </c>
      <c r="E118" s="17" t="s">
        <v>63</v>
      </c>
      <c r="F118" s="44">
        <f>F119</f>
        <v>20</v>
      </c>
      <c r="G118" s="44">
        <f>G119</f>
        <v>20</v>
      </c>
    </row>
    <row r="119" spans="1:7" ht="15" customHeight="1">
      <c r="A119" s="54"/>
      <c r="B119" s="39"/>
      <c r="C119" s="39"/>
      <c r="D119" s="39" t="s">
        <v>21</v>
      </c>
      <c r="E119" s="37" t="s">
        <v>64</v>
      </c>
      <c r="F119" s="44">
        <v>20</v>
      </c>
      <c r="G119" s="44">
        <v>20</v>
      </c>
    </row>
    <row r="120" spans="1:7" ht="45">
      <c r="A120" s="54"/>
      <c r="B120" s="39"/>
      <c r="C120" s="39" t="s">
        <v>148</v>
      </c>
      <c r="D120" s="39"/>
      <c r="E120" s="69" t="s">
        <v>396</v>
      </c>
      <c r="F120" s="44">
        <f aca="true" t="shared" si="6" ref="F120:G123">F121</f>
        <v>50</v>
      </c>
      <c r="G120" s="44">
        <f t="shared" si="6"/>
        <v>50</v>
      </c>
    </row>
    <row r="121" spans="1:7" ht="45" customHeight="1">
      <c r="A121" s="54"/>
      <c r="B121" s="39"/>
      <c r="C121" s="201" t="s">
        <v>149</v>
      </c>
      <c r="D121" s="201"/>
      <c r="E121" s="202" t="s">
        <v>323</v>
      </c>
      <c r="F121" s="44">
        <f t="shared" si="6"/>
        <v>50</v>
      </c>
      <c r="G121" s="44">
        <f t="shared" si="6"/>
        <v>50</v>
      </c>
    </row>
    <row r="122" spans="1:7" ht="45" customHeight="1">
      <c r="A122" s="54"/>
      <c r="B122" s="39"/>
      <c r="C122" s="39" t="s">
        <v>189</v>
      </c>
      <c r="D122" s="39"/>
      <c r="E122" s="37" t="s">
        <v>210</v>
      </c>
      <c r="F122" s="44">
        <f t="shared" si="6"/>
        <v>50</v>
      </c>
      <c r="G122" s="44">
        <f t="shared" si="6"/>
        <v>50</v>
      </c>
    </row>
    <row r="123" spans="1:7" ht="15" customHeight="1">
      <c r="A123" s="54"/>
      <c r="B123" s="39"/>
      <c r="C123" s="63"/>
      <c r="D123" s="39" t="s">
        <v>274</v>
      </c>
      <c r="E123" s="37" t="s">
        <v>16</v>
      </c>
      <c r="F123" s="192">
        <f t="shared" si="6"/>
        <v>50</v>
      </c>
      <c r="G123" s="192">
        <f t="shared" si="6"/>
        <v>50</v>
      </c>
    </row>
    <row r="124" spans="1:7" ht="15" customHeight="1">
      <c r="A124" s="54"/>
      <c r="B124" s="39"/>
      <c r="C124" s="63"/>
      <c r="D124" s="39" t="s">
        <v>275</v>
      </c>
      <c r="E124" s="37" t="s">
        <v>17</v>
      </c>
      <c r="F124" s="44">
        <v>50</v>
      </c>
      <c r="G124" s="44">
        <v>50</v>
      </c>
    </row>
    <row r="125" spans="1:7" ht="15" customHeight="1">
      <c r="A125" s="64"/>
      <c r="B125" s="65" t="s">
        <v>242</v>
      </c>
      <c r="C125" s="65"/>
      <c r="D125" s="65"/>
      <c r="E125" s="70" t="s">
        <v>40</v>
      </c>
      <c r="F125" s="173">
        <f>F126</f>
        <v>181.79999999999998</v>
      </c>
      <c r="G125" s="173">
        <f>G126</f>
        <v>181.79999999999998</v>
      </c>
    </row>
    <row r="126" spans="1:7" ht="15" customHeight="1">
      <c r="A126" s="64"/>
      <c r="B126" s="65" t="s">
        <v>243</v>
      </c>
      <c r="C126" s="65"/>
      <c r="D126" s="65"/>
      <c r="E126" s="21" t="s">
        <v>82</v>
      </c>
      <c r="F126" s="173">
        <f>F127</f>
        <v>181.79999999999998</v>
      </c>
      <c r="G126" s="173">
        <f>G127</f>
        <v>181.79999999999998</v>
      </c>
    </row>
    <row r="127" spans="1:7" ht="15" customHeight="1">
      <c r="A127" s="160"/>
      <c r="B127" s="66"/>
      <c r="C127" s="190" t="s">
        <v>153</v>
      </c>
      <c r="D127" s="190"/>
      <c r="E127" s="191" t="s">
        <v>57</v>
      </c>
      <c r="F127" s="172">
        <f>F129</f>
        <v>181.79999999999998</v>
      </c>
      <c r="G127" s="172">
        <f>G129</f>
        <v>181.79999999999998</v>
      </c>
    </row>
    <row r="128" spans="1:7" ht="45" customHeight="1">
      <c r="A128" s="160"/>
      <c r="B128" s="66"/>
      <c r="C128" s="39" t="s">
        <v>158</v>
      </c>
      <c r="D128" s="39"/>
      <c r="E128" s="37" t="s">
        <v>428</v>
      </c>
      <c r="F128" s="172">
        <f>F129</f>
        <v>181.79999999999998</v>
      </c>
      <c r="G128" s="172">
        <f>G129</f>
        <v>181.79999999999998</v>
      </c>
    </row>
    <row r="129" spans="1:7" ht="30" customHeight="1">
      <c r="A129" s="64"/>
      <c r="B129" s="66"/>
      <c r="C129" s="39" t="s">
        <v>168</v>
      </c>
      <c r="D129" s="39"/>
      <c r="E129" s="37" t="s">
        <v>273</v>
      </c>
      <c r="F129" s="172">
        <f>F130+F132</f>
        <v>181.79999999999998</v>
      </c>
      <c r="G129" s="172">
        <f>G130+G132</f>
        <v>181.79999999999998</v>
      </c>
    </row>
    <row r="130" spans="1:7" ht="30" customHeight="1">
      <c r="A130" s="64"/>
      <c r="B130" s="66"/>
      <c r="C130" s="66"/>
      <c r="D130" s="63">
        <v>100</v>
      </c>
      <c r="E130" s="37" t="s">
        <v>42</v>
      </c>
      <c r="F130" s="172">
        <f>F131</f>
        <v>173.7</v>
      </c>
      <c r="G130" s="172">
        <f>G131</f>
        <v>173.7</v>
      </c>
    </row>
    <row r="131" spans="1:7" ht="30" customHeight="1">
      <c r="A131" s="54"/>
      <c r="B131" s="41"/>
      <c r="C131" s="41"/>
      <c r="D131" s="39">
        <v>120</v>
      </c>
      <c r="E131" s="37" t="s">
        <v>62</v>
      </c>
      <c r="F131" s="44">
        <v>173.7</v>
      </c>
      <c r="G131" s="44">
        <v>173.7</v>
      </c>
    </row>
    <row r="132" spans="1:7" ht="30" customHeight="1">
      <c r="A132" s="54"/>
      <c r="B132" s="41"/>
      <c r="C132" s="41"/>
      <c r="D132" s="39">
        <v>200</v>
      </c>
      <c r="E132" s="37" t="s">
        <v>63</v>
      </c>
      <c r="F132" s="154">
        <f>F133</f>
        <v>8.1</v>
      </c>
      <c r="G132" s="154">
        <f>G133</f>
        <v>8.1</v>
      </c>
    </row>
    <row r="133" spans="1:7" ht="30" customHeight="1">
      <c r="A133" s="64"/>
      <c r="B133" s="66"/>
      <c r="C133" s="66"/>
      <c r="D133" s="63">
        <v>240</v>
      </c>
      <c r="E133" s="37" t="s">
        <v>64</v>
      </c>
      <c r="F133" s="172">
        <v>8.1</v>
      </c>
      <c r="G133" s="172">
        <v>8.1</v>
      </c>
    </row>
    <row r="134" spans="1:7" ht="30" customHeight="1">
      <c r="A134" s="64"/>
      <c r="B134" s="62" t="s">
        <v>244</v>
      </c>
      <c r="C134" s="62"/>
      <c r="D134" s="62"/>
      <c r="E134" s="72" t="s">
        <v>39</v>
      </c>
      <c r="F134" s="174">
        <f aca="true" t="shared" si="7" ref="F134:G139">F135</f>
        <v>600</v>
      </c>
      <c r="G134" s="174">
        <f t="shared" si="7"/>
        <v>700</v>
      </c>
    </row>
    <row r="135" spans="1:7" ht="15" customHeight="1">
      <c r="A135" s="54"/>
      <c r="B135" s="55" t="s">
        <v>245</v>
      </c>
      <c r="C135" s="55"/>
      <c r="D135" s="55"/>
      <c r="E135" s="36" t="s">
        <v>83</v>
      </c>
      <c r="F135" s="155">
        <f t="shared" si="7"/>
        <v>600</v>
      </c>
      <c r="G135" s="155">
        <f t="shared" si="7"/>
        <v>700</v>
      </c>
    </row>
    <row r="136" spans="1:7" ht="60" customHeight="1">
      <c r="A136" s="54"/>
      <c r="B136" s="39"/>
      <c r="C136" s="190" t="s">
        <v>144</v>
      </c>
      <c r="D136" s="190"/>
      <c r="E136" s="191" t="s">
        <v>393</v>
      </c>
      <c r="F136" s="44">
        <f t="shared" si="7"/>
        <v>600</v>
      </c>
      <c r="G136" s="44">
        <f t="shared" si="7"/>
        <v>700</v>
      </c>
    </row>
    <row r="137" spans="1:7" ht="45" customHeight="1">
      <c r="A137" s="54"/>
      <c r="B137" s="39"/>
      <c r="C137" s="201" t="s">
        <v>145</v>
      </c>
      <c r="D137" s="201"/>
      <c r="E137" s="198" t="s">
        <v>321</v>
      </c>
      <c r="F137" s="44">
        <f t="shared" si="7"/>
        <v>600</v>
      </c>
      <c r="G137" s="44">
        <f t="shared" si="7"/>
        <v>700</v>
      </c>
    </row>
    <row r="138" spans="1:7" ht="30" customHeight="1">
      <c r="A138" s="54"/>
      <c r="B138" s="39"/>
      <c r="C138" s="63" t="s">
        <v>190</v>
      </c>
      <c r="D138" s="63"/>
      <c r="E138" s="37" t="s">
        <v>127</v>
      </c>
      <c r="F138" s="44">
        <f t="shared" si="7"/>
        <v>600</v>
      </c>
      <c r="G138" s="44">
        <f t="shared" si="7"/>
        <v>700</v>
      </c>
    </row>
    <row r="139" spans="1:7" ht="30" customHeight="1">
      <c r="A139" s="54"/>
      <c r="B139" s="39"/>
      <c r="C139" s="63"/>
      <c r="D139" s="39">
        <v>200</v>
      </c>
      <c r="E139" s="37" t="s">
        <v>63</v>
      </c>
      <c r="F139" s="44">
        <f t="shared" si="7"/>
        <v>600</v>
      </c>
      <c r="G139" s="44">
        <f t="shared" si="7"/>
        <v>700</v>
      </c>
    </row>
    <row r="140" spans="1:7" ht="30" customHeight="1">
      <c r="A140" s="54"/>
      <c r="B140" s="39"/>
      <c r="C140" s="63"/>
      <c r="D140" s="39">
        <v>240</v>
      </c>
      <c r="E140" s="37" t="s">
        <v>64</v>
      </c>
      <c r="F140" s="154">
        <v>600</v>
      </c>
      <c r="G140" s="154">
        <v>700</v>
      </c>
    </row>
    <row r="141" spans="1:7" ht="14.25">
      <c r="A141" s="64"/>
      <c r="B141" s="62" t="s">
        <v>246</v>
      </c>
      <c r="C141" s="62"/>
      <c r="D141" s="62"/>
      <c r="E141" s="72" t="s">
        <v>38</v>
      </c>
      <c r="F141" s="174">
        <f aca="true" t="shared" si="8" ref="F141:G143">F142</f>
        <v>2044.5</v>
      </c>
      <c r="G141" s="174">
        <f t="shared" si="8"/>
        <v>2043.1999999999998</v>
      </c>
    </row>
    <row r="142" spans="1:7" ht="14.25">
      <c r="A142" s="64"/>
      <c r="B142" s="62" t="s">
        <v>247</v>
      </c>
      <c r="C142" s="62"/>
      <c r="D142" s="62"/>
      <c r="E142" s="70" t="s">
        <v>35</v>
      </c>
      <c r="F142" s="174">
        <f>F143+F151</f>
        <v>2044.5</v>
      </c>
      <c r="G142" s="174">
        <f>G143+G151</f>
        <v>2043.1999999999998</v>
      </c>
    </row>
    <row r="143" spans="1:7" ht="30" customHeight="1">
      <c r="A143" s="160"/>
      <c r="B143" s="63"/>
      <c r="C143" s="190" t="s">
        <v>140</v>
      </c>
      <c r="D143" s="190"/>
      <c r="E143" s="191" t="s">
        <v>389</v>
      </c>
      <c r="F143" s="168">
        <f t="shared" si="8"/>
        <v>1594.9</v>
      </c>
      <c r="G143" s="168">
        <f t="shared" si="8"/>
        <v>1593.6</v>
      </c>
    </row>
    <row r="144" spans="1:7" ht="30" customHeight="1">
      <c r="A144" s="160"/>
      <c r="B144" s="63"/>
      <c r="C144" s="201" t="s">
        <v>161</v>
      </c>
      <c r="D144" s="201"/>
      <c r="E144" s="198" t="s">
        <v>308</v>
      </c>
      <c r="F144" s="168">
        <f>F145+F148</f>
        <v>1594.9</v>
      </c>
      <c r="G144" s="168">
        <f>G145+G148</f>
        <v>1593.6</v>
      </c>
    </row>
    <row r="145" spans="1:7" ht="30" customHeight="1">
      <c r="A145" s="160"/>
      <c r="B145" s="63"/>
      <c r="C145" s="39" t="s">
        <v>191</v>
      </c>
      <c r="D145" s="39"/>
      <c r="E145" s="37" t="s">
        <v>309</v>
      </c>
      <c r="F145" s="44">
        <f>F146</f>
        <v>500</v>
      </c>
      <c r="G145" s="44">
        <f>G146</f>
        <v>500</v>
      </c>
    </row>
    <row r="146" spans="1:7" ht="30" customHeight="1">
      <c r="A146" s="160"/>
      <c r="B146" s="63"/>
      <c r="C146" s="39"/>
      <c r="D146" s="39" t="s">
        <v>20</v>
      </c>
      <c r="E146" s="17" t="s">
        <v>63</v>
      </c>
      <c r="F146" s="44">
        <f>F147</f>
        <v>500</v>
      </c>
      <c r="G146" s="44">
        <f>G147</f>
        <v>500</v>
      </c>
    </row>
    <row r="147" spans="1:7" ht="30" customHeight="1">
      <c r="A147" s="160"/>
      <c r="B147" s="63"/>
      <c r="C147" s="39"/>
      <c r="D147" s="39">
        <v>240</v>
      </c>
      <c r="E147" s="37" t="s">
        <v>64</v>
      </c>
      <c r="F147" s="44">
        <v>500</v>
      </c>
      <c r="G147" s="44">
        <v>500</v>
      </c>
    </row>
    <row r="148" spans="1:7" ht="30" customHeight="1">
      <c r="A148" s="160"/>
      <c r="B148" s="63"/>
      <c r="C148" s="39" t="s">
        <v>192</v>
      </c>
      <c r="D148" s="39"/>
      <c r="E148" s="37" t="s">
        <v>310</v>
      </c>
      <c r="F148" s="44">
        <f>F149</f>
        <v>1094.9</v>
      </c>
      <c r="G148" s="44">
        <f>G149</f>
        <v>1093.6</v>
      </c>
    </row>
    <row r="149" spans="1:7" ht="30" customHeight="1">
      <c r="A149" s="160"/>
      <c r="B149" s="63"/>
      <c r="C149" s="39"/>
      <c r="D149" s="39" t="s">
        <v>20</v>
      </c>
      <c r="E149" s="17" t="s">
        <v>63</v>
      </c>
      <c r="F149" s="44">
        <f>F150</f>
        <v>1094.9</v>
      </c>
      <c r="G149" s="44">
        <f>G150</f>
        <v>1093.6</v>
      </c>
    </row>
    <row r="150" spans="1:7" ht="30" customHeight="1">
      <c r="A150" s="160"/>
      <c r="B150" s="63"/>
      <c r="C150" s="39"/>
      <c r="D150" s="39">
        <v>240</v>
      </c>
      <c r="E150" s="37" t="s">
        <v>64</v>
      </c>
      <c r="F150" s="44">
        <v>1094.9</v>
      </c>
      <c r="G150" s="44">
        <v>1093.6</v>
      </c>
    </row>
    <row r="151" spans="1:7" ht="45" customHeight="1">
      <c r="A151" s="160"/>
      <c r="B151" s="63"/>
      <c r="C151" s="39" t="s">
        <v>158</v>
      </c>
      <c r="D151" s="39"/>
      <c r="E151" s="37" t="s">
        <v>428</v>
      </c>
      <c r="F151" s="44">
        <f aca="true" t="shared" si="9" ref="F151:G153">F152</f>
        <v>449.6</v>
      </c>
      <c r="G151" s="44">
        <f t="shared" si="9"/>
        <v>449.6</v>
      </c>
    </row>
    <row r="152" spans="1:7" ht="75" customHeight="1">
      <c r="A152" s="160"/>
      <c r="B152" s="63"/>
      <c r="C152" s="39" t="s">
        <v>121</v>
      </c>
      <c r="D152" s="39"/>
      <c r="E152" s="37" t="s">
        <v>122</v>
      </c>
      <c r="F152" s="154">
        <f t="shared" si="9"/>
        <v>449.6</v>
      </c>
      <c r="G152" s="154">
        <f t="shared" si="9"/>
        <v>449.6</v>
      </c>
    </row>
    <row r="153" spans="1:7" ht="30" customHeight="1">
      <c r="A153" s="160"/>
      <c r="B153" s="63"/>
      <c r="C153" s="39"/>
      <c r="D153" s="39" t="s">
        <v>20</v>
      </c>
      <c r="E153" s="37" t="s">
        <v>63</v>
      </c>
      <c r="F153" s="154">
        <f t="shared" si="9"/>
        <v>449.6</v>
      </c>
      <c r="G153" s="154">
        <f t="shared" si="9"/>
        <v>449.6</v>
      </c>
    </row>
    <row r="154" spans="1:7" ht="30" customHeight="1">
      <c r="A154" s="160"/>
      <c r="B154" s="63"/>
      <c r="C154" s="39"/>
      <c r="D154" s="39">
        <v>240</v>
      </c>
      <c r="E154" s="37" t="s">
        <v>64</v>
      </c>
      <c r="F154" s="44">
        <v>449.6</v>
      </c>
      <c r="G154" s="44">
        <v>449.6</v>
      </c>
    </row>
    <row r="155" spans="1:7" ht="15" customHeight="1">
      <c r="A155" s="64"/>
      <c r="B155" s="62" t="s">
        <v>248</v>
      </c>
      <c r="C155" s="62"/>
      <c r="D155" s="62"/>
      <c r="E155" s="72" t="s">
        <v>37</v>
      </c>
      <c r="F155" s="174">
        <f>F165+F175+F156</f>
        <v>5950</v>
      </c>
      <c r="G155" s="174">
        <f>G165+G175+G156</f>
        <v>5600</v>
      </c>
    </row>
    <row r="156" spans="1:7" ht="15" customHeight="1">
      <c r="A156" s="64"/>
      <c r="B156" s="62" t="s">
        <v>170</v>
      </c>
      <c r="C156" s="62"/>
      <c r="D156" s="62"/>
      <c r="E156" s="72" t="s">
        <v>171</v>
      </c>
      <c r="F156" s="174">
        <f>F157</f>
        <v>250</v>
      </c>
      <c r="G156" s="174">
        <f>G157</f>
        <v>250</v>
      </c>
    </row>
    <row r="157" spans="1:7" ht="45" customHeight="1">
      <c r="A157" s="64"/>
      <c r="B157" s="62"/>
      <c r="C157" s="38" t="s">
        <v>141</v>
      </c>
      <c r="D157" s="39"/>
      <c r="E157" s="37" t="s">
        <v>433</v>
      </c>
      <c r="F157" s="154">
        <f>F158</f>
        <v>250</v>
      </c>
      <c r="G157" s="154">
        <f>G158</f>
        <v>250</v>
      </c>
    </row>
    <row r="158" spans="1:7" ht="45" customHeight="1">
      <c r="A158" s="64"/>
      <c r="B158" s="62"/>
      <c r="C158" s="201" t="s">
        <v>142</v>
      </c>
      <c r="D158" s="201"/>
      <c r="E158" s="198" t="s">
        <v>317</v>
      </c>
      <c r="F158" s="199">
        <f>F159+F162</f>
        <v>250</v>
      </c>
      <c r="G158" s="199">
        <f>G159+G162</f>
        <v>250</v>
      </c>
    </row>
    <row r="159" spans="1:7" ht="30">
      <c r="A159" s="64"/>
      <c r="B159" s="62"/>
      <c r="C159" s="39" t="s">
        <v>182</v>
      </c>
      <c r="D159" s="39"/>
      <c r="E159" s="17" t="s">
        <v>391</v>
      </c>
      <c r="F159" s="154">
        <f>F160</f>
        <v>200</v>
      </c>
      <c r="G159" s="154">
        <f>G160</f>
        <v>200</v>
      </c>
    </row>
    <row r="160" spans="1:7" ht="30">
      <c r="A160" s="64"/>
      <c r="B160" s="62"/>
      <c r="C160" s="39"/>
      <c r="D160" s="39" t="s">
        <v>20</v>
      </c>
      <c r="E160" s="17" t="s">
        <v>63</v>
      </c>
      <c r="F160" s="205">
        <f>F161</f>
        <v>200</v>
      </c>
      <c r="G160" s="205">
        <f>G161</f>
        <v>200</v>
      </c>
    </row>
    <row r="161" spans="1:7" ht="30" customHeight="1">
      <c r="A161" s="64"/>
      <c r="B161" s="62"/>
      <c r="C161" s="39"/>
      <c r="D161" s="39" t="s">
        <v>21</v>
      </c>
      <c r="E161" s="37" t="s">
        <v>64</v>
      </c>
      <c r="F161" s="154">
        <v>200</v>
      </c>
      <c r="G161" s="154">
        <v>200</v>
      </c>
    </row>
    <row r="162" spans="1:7" ht="60" customHeight="1">
      <c r="A162" s="64"/>
      <c r="B162" s="62"/>
      <c r="C162" s="39" t="s">
        <v>193</v>
      </c>
      <c r="D162" s="39"/>
      <c r="E162" s="17" t="s">
        <v>169</v>
      </c>
      <c r="F162" s="44">
        <f>F163</f>
        <v>50</v>
      </c>
      <c r="G162" s="44">
        <f>G163</f>
        <v>50</v>
      </c>
    </row>
    <row r="163" spans="1:7" ht="30" customHeight="1">
      <c r="A163" s="64"/>
      <c r="B163" s="62"/>
      <c r="C163" s="39"/>
      <c r="D163" s="39" t="s">
        <v>20</v>
      </c>
      <c r="E163" s="17" t="s">
        <v>63</v>
      </c>
      <c r="F163" s="192">
        <f>F164</f>
        <v>50</v>
      </c>
      <c r="G163" s="192">
        <f>G164</f>
        <v>50</v>
      </c>
    </row>
    <row r="164" spans="1:7" ht="30" customHeight="1">
      <c r="A164" s="64"/>
      <c r="B164" s="62"/>
      <c r="C164" s="39"/>
      <c r="D164" s="39" t="s">
        <v>21</v>
      </c>
      <c r="E164" s="37" t="s">
        <v>64</v>
      </c>
      <c r="F164" s="44">
        <v>50</v>
      </c>
      <c r="G164" s="44">
        <v>50</v>
      </c>
    </row>
    <row r="165" spans="1:7" ht="15" customHeight="1">
      <c r="A165" s="54"/>
      <c r="B165" s="55" t="s">
        <v>249</v>
      </c>
      <c r="C165" s="55"/>
      <c r="D165" s="55"/>
      <c r="E165" s="36" t="s">
        <v>84</v>
      </c>
      <c r="F165" s="152">
        <f>F166</f>
        <v>1800</v>
      </c>
      <c r="G165" s="152">
        <f>G166</f>
        <v>1800</v>
      </c>
    </row>
    <row r="166" spans="1:7" ht="45" customHeight="1">
      <c r="A166" s="54"/>
      <c r="B166" s="39"/>
      <c r="C166" s="190" t="s">
        <v>140</v>
      </c>
      <c r="D166" s="190"/>
      <c r="E166" s="191" t="s">
        <v>389</v>
      </c>
      <c r="F166" s="154">
        <f>F167+F171</f>
        <v>1800</v>
      </c>
      <c r="G166" s="154">
        <f>G167+G171</f>
        <v>1800</v>
      </c>
    </row>
    <row r="167" spans="1:7" ht="45" customHeight="1">
      <c r="A167" s="54"/>
      <c r="B167" s="39"/>
      <c r="C167" s="201" t="s">
        <v>162</v>
      </c>
      <c r="D167" s="201"/>
      <c r="E167" s="198" t="s">
        <v>311</v>
      </c>
      <c r="F167" s="154">
        <f aca="true" t="shared" si="10" ref="F167:G169">F168</f>
        <v>300</v>
      </c>
      <c r="G167" s="154">
        <f t="shared" si="10"/>
        <v>300</v>
      </c>
    </row>
    <row r="168" spans="1:7" ht="60">
      <c r="A168" s="158"/>
      <c r="B168" s="39"/>
      <c r="C168" s="39" t="s">
        <v>195</v>
      </c>
      <c r="D168" s="39"/>
      <c r="E168" s="37" t="s">
        <v>480</v>
      </c>
      <c r="F168" s="44">
        <f t="shared" si="10"/>
        <v>300</v>
      </c>
      <c r="G168" s="44">
        <f t="shared" si="10"/>
        <v>300</v>
      </c>
    </row>
    <row r="169" spans="1:7" ht="30" customHeight="1">
      <c r="A169" s="54"/>
      <c r="B169" s="39"/>
      <c r="C169" s="39"/>
      <c r="D169" s="39" t="s">
        <v>20</v>
      </c>
      <c r="E169" s="17" t="s">
        <v>63</v>
      </c>
      <c r="F169" s="154">
        <f t="shared" si="10"/>
        <v>300</v>
      </c>
      <c r="G169" s="154">
        <f t="shared" si="10"/>
        <v>300</v>
      </c>
    </row>
    <row r="170" spans="1:7" ht="30" customHeight="1">
      <c r="A170" s="54"/>
      <c r="B170" s="39"/>
      <c r="C170" s="39"/>
      <c r="D170" s="39" t="s">
        <v>21</v>
      </c>
      <c r="E170" s="37" t="s">
        <v>64</v>
      </c>
      <c r="F170" s="44">
        <v>300</v>
      </c>
      <c r="G170" s="44">
        <v>300</v>
      </c>
    </row>
    <row r="171" spans="1:7" ht="30" customHeight="1">
      <c r="A171" s="54"/>
      <c r="B171" s="39"/>
      <c r="C171" s="201" t="s">
        <v>164</v>
      </c>
      <c r="D171" s="201"/>
      <c r="E171" s="198" t="s">
        <v>312</v>
      </c>
      <c r="F171" s="44">
        <f aca="true" t="shared" si="11" ref="F171:G173">F172</f>
        <v>1500</v>
      </c>
      <c r="G171" s="44">
        <f t="shared" si="11"/>
        <v>1500</v>
      </c>
    </row>
    <row r="172" spans="1:7" ht="60" customHeight="1">
      <c r="A172" s="54"/>
      <c r="B172" s="39"/>
      <c r="C172" s="39" t="s">
        <v>196</v>
      </c>
      <c r="D172" s="39"/>
      <c r="E172" s="37" t="s">
        <v>48</v>
      </c>
      <c r="F172" s="44">
        <f t="shared" si="11"/>
        <v>1500</v>
      </c>
      <c r="G172" s="44">
        <f t="shared" si="11"/>
        <v>1500</v>
      </c>
    </row>
    <row r="173" spans="1:7" ht="30" customHeight="1">
      <c r="A173" s="54"/>
      <c r="B173" s="39"/>
      <c r="C173" s="39"/>
      <c r="D173" s="39" t="s">
        <v>20</v>
      </c>
      <c r="E173" s="17" t="s">
        <v>63</v>
      </c>
      <c r="F173" s="154">
        <f t="shared" si="11"/>
        <v>1500</v>
      </c>
      <c r="G173" s="154">
        <f t="shared" si="11"/>
        <v>1500</v>
      </c>
    </row>
    <row r="174" spans="1:7" ht="30" customHeight="1">
      <c r="A174" s="54"/>
      <c r="B174" s="39"/>
      <c r="C174" s="39"/>
      <c r="D174" s="39" t="s">
        <v>21</v>
      </c>
      <c r="E174" s="37" t="s">
        <v>64</v>
      </c>
      <c r="F174" s="44">
        <v>1500</v>
      </c>
      <c r="G174" s="44">
        <v>1500</v>
      </c>
    </row>
    <row r="175" spans="1:7" ht="15" customHeight="1">
      <c r="A175" s="54"/>
      <c r="B175" s="55" t="s">
        <v>250</v>
      </c>
      <c r="C175" s="55"/>
      <c r="D175" s="55"/>
      <c r="E175" s="36" t="s">
        <v>85</v>
      </c>
      <c r="F175" s="152">
        <f>F176</f>
        <v>3900</v>
      </c>
      <c r="G175" s="152">
        <f>G176</f>
        <v>3550</v>
      </c>
    </row>
    <row r="176" spans="1:7" ht="45" customHeight="1">
      <c r="A176" s="54"/>
      <c r="B176" s="39"/>
      <c r="C176" s="190" t="s">
        <v>140</v>
      </c>
      <c r="D176" s="190"/>
      <c r="E176" s="191" t="s">
        <v>389</v>
      </c>
      <c r="F176" s="168">
        <f>F177+F184+F194</f>
        <v>3900</v>
      </c>
      <c r="G176" s="168">
        <f>G177+G184+G194</f>
        <v>3550</v>
      </c>
    </row>
    <row r="177" spans="1:7" ht="45" customHeight="1">
      <c r="A177" s="54"/>
      <c r="B177" s="39"/>
      <c r="C177" s="201" t="s">
        <v>165</v>
      </c>
      <c r="D177" s="201"/>
      <c r="E177" s="198" t="s">
        <v>313</v>
      </c>
      <c r="F177" s="168">
        <f>F178+F181</f>
        <v>1800</v>
      </c>
      <c r="G177" s="168">
        <f>G178+G181</f>
        <v>1800</v>
      </c>
    </row>
    <row r="178" spans="1:7" ht="30" customHeight="1">
      <c r="A178" s="54"/>
      <c r="B178" s="39"/>
      <c r="C178" s="39" t="s">
        <v>197</v>
      </c>
      <c r="D178" s="39"/>
      <c r="E178" s="37" t="s">
        <v>69</v>
      </c>
      <c r="F178" s="44">
        <f>F179</f>
        <v>1000</v>
      </c>
      <c r="G178" s="44">
        <f>G179</f>
        <v>1000</v>
      </c>
    </row>
    <row r="179" spans="1:7" ht="30" customHeight="1">
      <c r="A179" s="54"/>
      <c r="B179" s="39"/>
      <c r="C179" s="39"/>
      <c r="D179" s="39" t="s">
        <v>20</v>
      </c>
      <c r="E179" s="17" t="s">
        <v>63</v>
      </c>
      <c r="F179" s="44">
        <f>F180</f>
        <v>1000</v>
      </c>
      <c r="G179" s="44">
        <f>G180</f>
        <v>1000</v>
      </c>
    </row>
    <row r="180" spans="1:7" ht="30" customHeight="1">
      <c r="A180" s="54"/>
      <c r="B180" s="39"/>
      <c r="C180" s="39"/>
      <c r="D180" s="63">
        <v>240</v>
      </c>
      <c r="E180" s="37" t="s">
        <v>64</v>
      </c>
      <c r="F180" s="44">
        <v>1000</v>
      </c>
      <c r="G180" s="44">
        <v>1000</v>
      </c>
    </row>
    <row r="181" spans="1:7" ht="30" customHeight="1">
      <c r="A181" s="54"/>
      <c r="B181" s="39"/>
      <c r="C181" s="39" t="s">
        <v>198</v>
      </c>
      <c r="D181" s="39"/>
      <c r="E181" s="37" t="s">
        <v>47</v>
      </c>
      <c r="F181" s="44">
        <f>F182</f>
        <v>800</v>
      </c>
      <c r="G181" s="44">
        <f>G182</f>
        <v>800</v>
      </c>
    </row>
    <row r="182" spans="1:7" ht="30" customHeight="1">
      <c r="A182" s="64"/>
      <c r="B182" s="63"/>
      <c r="C182" s="39"/>
      <c r="D182" s="39" t="s">
        <v>20</v>
      </c>
      <c r="E182" s="17" t="s">
        <v>63</v>
      </c>
      <c r="F182" s="44">
        <f>F183</f>
        <v>800</v>
      </c>
      <c r="G182" s="44">
        <f>G183</f>
        <v>800</v>
      </c>
    </row>
    <row r="183" spans="1:7" ht="30" customHeight="1">
      <c r="A183" s="64"/>
      <c r="B183" s="63"/>
      <c r="C183" s="39"/>
      <c r="D183" s="63">
        <v>240</v>
      </c>
      <c r="E183" s="37" t="s">
        <v>64</v>
      </c>
      <c r="F183" s="44">
        <v>800</v>
      </c>
      <c r="G183" s="44">
        <v>800</v>
      </c>
    </row>
    <row r="184" spans="1:7" ht="45" customHeight="1">
      <c r="A184" s="64"/>
      <c r="B184" s="63"/>
      <c r="C184" s="201" t="s">
        <v>166</v>
      </c>
      <c r="D184" s="201"/>
      <c r="E184" s="204" t="s">
        <v>314</v>
      </c>
      <c r="F184" s="44">
        <f>F185+F188+F191</f>
        <v>700</v>
      </c>
      <c r="G184" s="44">
        <f>G185+G188+G191</f>
        <v>700</v>
      </c>
    </row>
    <row r="185" spans="1:7" ht="30" customHeight="1">
      <c r="A185" s="64"/>
      <c r="B185" s="63"/>
      <c r="C185" s="39" t="s">
        <v>199</v>
      </c>
      <c r="D185" s="39"/>
      <c r="E185" s="37" t="s">
        <v>315</v>
      </c>
      <c r="F185" s="44">
        <f>F186</f>
        <v>200</v>
      </c>
      <c r="G185" s="44">
        <f>G186</f>
        <v>200</v>
      </c>
    </row>
    <row r="186" spans="1:7" ht="30" customHeight="1">
      <c r="A186" s="64"/>
      <c r="B186" s="63"/>
      <c r="C186" s="39"/>
      <c r="D186" s="39" t="s">
        <v>20</v>
      </c>
      <c r="E186" s="17" t="s">
        <v>63</v>
      </c>
      <c r="F186" s="44">
        <f>F187</f>
        <v>200</v>
      </c>
      <c r="G186" s="44">
        <f>G187</f>
        <v>200</v>
      </c>
    </row>
    <row r="187" spans="1:7" ht="30" customHeight="1">
      <c r="A187" s="64"/>
      <c r="B187" s="63"/>
      <c r="C187" s="39"/>
      <c r="D187" s="63">
        <v>240</v>
      </c>
      <c r="E187" s="37" t="s">
        <v>64</v>
      </c>
      <c r="F187" s="44">
        <v>200</v>
      </c>
      <c r="G187" s="44">
        <v>200</v>
      </c>
    </row>
    <row r="188" spans="1:7" ht="15" customHeight="1">
      <c r="A188" s="64"/>
      <c r="B188" s="63"/>
      <c r="C188" s="39" t="s">
        <v>200</v>
      </c>
      <c r="D188" s="39"/>
      <c r="E188" s="37" t="s">
        <v>49</v>
      </c>
      <c r="F188" s="44">
        <f>F189</f>
        <v>400</v>
      </c>
      <c r="G188" s="44">
        <f>G189</f>
        <v>400</v>
      </c>
    </row>
    <row r="189" spans="1:7" ht="30" customHeight="1">
      <c r="A189" s="64"/>
      <c r="B189" s="63"/>
      <c r="C189" s="39"/>
      <c r="D189" s="39" t="s">
        <v>20</v>
      </c>
      <c r="E189" s="17" t="s">
        <v>63</v>
      </c>
      <c r="F189" s="44">
        <f>F190</f>
        <v>400</v>
      </c>
      <c r="G189" s="44">
        <f>G190</f>
        <v>400</v>
      </c>
    </row>
    <row r="190" spans="1:7" ht="30" customHeight="1">
      <c r="A190" s="64"/>
      <c r="B190" s="63"/>
      <c r="C190" s="39"/>
      <c r="D190" s="63">
        <v>240</v>
      </c>
      <c r="E190" s="37" t="s">
        <v>64</v>
      </c>
      <c r="F190" s="44">
        <v>400</v>
      </c>
      <c r="G190" s="44">
        <v>400</v>
      </c>
    </row>
    <row r="191" spans="1:7" ht="15" customHeight="1">
      <c r="A191" s="64"/>
      <c r="B191" s="63"/>
      <c r="C191" s="39" t="s">
        <v>211</v>
      </c>
      <c r="D191" s="63"/>
      <c r="E191" s="37" t="s">
        <v>212</v>
      </c>
      <c r="F191" s="44">
        <f>F192</f>
        <v>100</v>
      </c>
      <c r="G191" s="44">
        <f>G192</f>
        <v>100</v>
      </c>
    </row>
    <row r="192" spans="1:7" ht="30" customHeight="1">
      <c r="A192" s="64"/>
      <c r="B192" s="63"/>
      <c r="C192" s="39"/>
      <c r="D192" s="39" t="s">
        <v>20</v>
      </c>
      <c r="E192" s="17" t="s">
        <v>63</v>
      </c>
      <c r="F192" s="44">
        <f>F193</f>
        <v>100</v>
      </c>
      <c r="G192" s="44">
        <f>G193</f>
        <v>100</v>
      </c>
    </row>
    <row r="193" spans="1:7" ht="30" customHeight="1">
      <c r="A193" s="64"/>
      <c r="B193" s="63"/>
      <c r="C193" s="39"/>
      <c r="D193" s="63">
        <v>240</v>
      </c>
      <c r="E193" s="37" t="s">
        <v>64</v>
      </c>
      <c r="F193" s="44">
        <v>100</v>
      </c>
      <c r="G193" s="44">
        <v>100</v>
      </c>
    </row>
    <row r="194" spans="1:7" ht="45" customHeight="1">
      <c r="A194" s="64"/>
      <c r="B194" s="63"/>
      <c r="C194" s="201" t="s">
        <v>167</v>
      </c>
      <c r="D194" s="201"/>
      <c r="E194" s="198" t="s">
        <v>316</v>
      </c>
      <c r="F194" s="44">
        <f>F195+F198+F201</f>
        <v>1400</v>
      </c>
      <c r="G194" s="44">
        <f>G195+G198+G201</f>
        <v>1050</v>
      </c>
    </row>
    <row r="195" spans="1:7" ht="30" customHeight="1">
      <c r="A195" s="64"/>
      <c r="B195" s="63"/>
      <c r="C195" s="39" t="s">
        <v>201</v>
      </c>
      <c r="D195" s="39"/>
      <c r="E195" s="37" t="s">
        <v>222</v>
      </c>
      <c r="F195" s="44">
        <f>F196</f>
        <v>200</v>
      </c>
      <c r="G195" s="44">
        <f>G196</f>
        <v>50</v>
      </c>
    </row>
    <row r="196" spans="1:7" ht="30" customHeight="1">
      <c r="A196" s="64"/>
      <c r="B196" s="63"/>
      <c r="C196" s="39"/>
      <c r="D196" s="39" t="s">
        <v>20</v>
      </c>
      <c r="E196" s="17" t="s">
        <v>63</v>
      </c>
      <c r="F196" s="44">
        <f>F197</f>
        <v>200</v>
      </c>
      <c r="G196" s="44">
        <f>G197</f>
        <v>50</v>
      </c>
    </row>
    <row r="197" spans="1:7" ht="30" customHeight="1">
      <c r="A197" s="64"/>
      <c r="B197" s="63"/>
      <c r="C197" s="39"/>
      <c r="D197" s="63">
        <v>240</v>
      </c>
      <c r="E197" s="37" t="s">
        <v>64</v>
      </c>
      <c r="F197" s="44">
        <v>200</v>
      </c>
      <c r="G197" s="44">
        <v>50</v>
      </c>
    </row>
    <row r="198" spans="1:7" ht="15" customHeight="1">
      <c r="A198" s="64"/>
      <c r="B198" s="63"/>
      <c r="C198" s="39" t="s">
        <v>202</v>
      </c>
      <c r="D198" s="39"/>
      <c r="E198" s="37" t="s">
        <v>50</v>
      </c>
      <c r="F198" s="44">
        <f>F199</f>
        <v>500</v>
      </c>
      <c r="G198" s="44">
        <f>G199</f>
        <v>500</v>
      </c>
    </row>
    <row r="199" spans="1:7" ht="30" customHeight="1">
      <c r="A199" s="64"/>
      <c r="B199" s="63"/>
      <c r="C199" s="39"/>
      <c r="D199" s="39" t="s">
        <v>20</v>
      </c>
      <c r="E199" s="17" t="s">
        <v>63</v>
      </c>
      <c r="F199" s="44">
        <f>F200</f>
        <v>500</v>
      </c>
      <c r="G199" s="44">
        <f>G200</f>
        <v>500</v>
      </c>
    </row>
    <row r="200" spans="1:7" ht="30" customHeight="1">
      <c r="A200" s="64"/>
      <c r="B200" s="63"/>
      <c r="C200" s="39"/>
      <c r="D200" s="63">
        <v>240</v>
      </c>
      <c r="E200" s="37" t="s">
        <v>64</v>
      </c>
      <c r="F200" s="44">
        <v>500</v>
      </c>
      <c r="G200" s="44">
        <v>500</v>
      </c>
    </row>
    <row r="201" spans="1:7" ht="30">
      <c r="A201" s="64"/>
      <c r="B201" s="63"/>
      <c r="C201" s="39" t="s">
        <v>203</v>
      </c>
      <c r="D201" s="39"/>
      <c r="E201" s="37" t="s">
        <v>403</v>
      </c>
      <c r="F201" s="44">
        <f>F202</f>
        <v>700</v>
      </c>
      <c r="G201" s="44">
        <f>G202</f>
        <v>500</v>
      </c>
    </row>
    <row r="202" spans="1:7" ht="30" customHeight="1">
      <c r="A202" s="64"/>
      <c r="B202" s="63"/>
      <c r="C202" s="39"/>
      <c r="D202" s="39" t="s">
        <v>20</v>
      </c>
      <c r="E202" s="17" t="s">
        <v>63</v>
      </c>
      <c r="F202" s="44">
        <f>F203</f>
        <v>700</v>
      </c>
      <c r="G202" s="44">
        <f>G203</f>
        <v>500</v>
      </c>
    </row>
    <row r="203" spans="1:7" ht="30" customHeight="1">
      <c r="A203" s="64"/>
      <c r="B203" s="63"/>
      <c r="C203" s="39"/>
      <c r="D203" s="63">
        <v>240</v>
      </c>
      <c r="E203" s="37" t="s">
        <v>64</v>
      </c>
      <c r="F203" s="44">
        <v>700</v>
      </c>
      <c r="G203" s="44">
        <v>500</v>
      </c>
    </row>
    <row r="204" spans="1:7" ht="15" customHeight="1">
      <c r="A204" s="64"/>
      <c r="B204" s="62" t="s">
        <v>251</v>
      </c>
      <c r="C204" s="62"/>
      <c r="D204" s="62"/>
      <c r="E204" s="72" t="s">
        <v>36</v>
      </c>
      <c r="F204" s="173">
        <f aca="true" t="shared" si="12" ref="F204:G206">F205</f>
        <v>550</v>
      </c>
      <c r="G204" s="173">
        <f t="shared" si="12"/>
        <v>550</v>
      </c>
    </row>
    <row r="205" spans="1:7" ht="14.25">
      <c r="A205" s="128"/>
      <c r="B205" s="62" t="s">
        <v>252</v>
      </c>
      <c r="C205" s="62"/>
      <c r="D205" s="62"/>
      <c r="E205" s="36" t="s">
        <v>86</v>
      </c>
      <c r="F205" s="174">
        <f t="shared" si="12"/>
        <v>550</v>
      </c>
      <c r="G205" s="174">
        <f t="shared" si="12"/>
        <v>550</v>
      </c>
    </row>
    <row r="206" spans="1:7" s="42" customFormat="1" ht="30" customHeight="1">
      <c r="A206" s="206"/>
      <c r="B206" s="63"/>
      <c r="C206" s="190" t="s">
        <v>136</v>
      </c>
      <c r="D206" s="190"/>
      <c r="E206" s="191" t="s">
        <v>386</v>
      </c>
      <c r="F206" s="168">
        <f t="shared" si="12"/>
        <v>550</v>
      </c>
      <c r="G206" s="168">
        <f t="shared" si="12"/>
        <v>550</v>
      </c>
    </row>
    <row r="207" spans="1:7" s="42" customFormat="1" ht="60" customHeight="1">
      <c r="A207" s="207"/>
      <c r="B207" s="63"/>
      <c r="C207" s="201" t="s">
        <v>137</v>
      </c>
      <c r="D207" s="201"/>
      <c r="E207" s="198" t="s">
        <v>305</v>
      </c>
      <c r="F207" s="168">
        <f>F208+F211+F214+F217</f>
        <v>550</v>
      </c>
      <c r="G207" s="168">
        <f>G208+G211+G214+G217</f>
        <v>550</v>
      </c>
    </row>
    <row r="208" spans="1:7" ht="30" customHeight="1">
      <c r="A208" s="128"/>
      <c r="B208" s="62"/>
      <c r="C208" s="39" t="s">
        <v>204</v>
      </c>
      <c r="D208" s="39"/>
      <c r="E208" s="37" t="s">
        <v>286</v>
      </c>
      <c r="F208" s="44">
        <f>F209</f>
        <v>400</v>
      </c>
      <c r="G208" s="44">
        <f>G209</f>
        <v>400</v>
      </c>
    </row>
    <row r="209" spans="1:7" ht="30" customHeight="1">
      <c r="A209" s="128"/>
      <c r="B209" s="62"/>
      <c r="C209" s="39"/>
      <c r="D209" s="39" t="s">
        <v>20</v>
      </c>
      <c r="E209" s="17" t="s">
        <v>63</v>
      </c>
      <c r="F209" s="44">
        <f>F210</f>
        <v>400</v>
      </c>
      <c r="G209" s="44">
        <f>G210</f>
        <v>400</v>
      </c>
    </row>
    <row r="210" spans="1:7" ht="30" customHeight="1">
      <c r="A210" s="128"/>
      <c r="B210" s="62"/>
      <c r="C210" s="39"/>
      <c r="D210" s="63">
        <v>240</v>
      </c>
      <c r="E210" s="37" t="s">
        <v>64</v>
      </c>
      <c r="F210" s="44">
        <v>400</v>
      </c>
      <c r="G210" s="44">
        <v>400</v>
      </c>
    </row>
    <row r="211" spans="1:7" ht="45" customHeight="1">
      <c r="A211" s="128"/>
      <c r="B211" s="62"/>
      <c r="C211" s="39" t="s">
        <v>205</v>
      </c>
      <c r="D211" s="39"/>
      <c r="E211" s="37" t="s">
        <v>44</v>
      </c>
      <c r="F211" s="44">
        <f>F212</f>
        <v>50</v>
      </c>
      <c r="G211" s="44">
        <f>G212</f>
        <v>50</v>
      </c>
    </row>
    <row r="212" spans="1:7" ht="30" customHeight="1">
      <c r="A212" s="128"/>
      <c r="B212" s="62"/>
      <c r="C212" s="39"/>
      <c r="D212" s="39" t="s">
        <v>20</v>
      </c>
      <c r="E212" s="17" t="s">
        <v>63</v>
      </c>
      <c r="F212" s="44">
        <f>F213</f>
        <v>50</v>
      </c>
      <c r="G212" s="44">
        <f>G213</f>
        <v>50</v>
      </c>
    </row>
    <row r="213" spans="1:7" ht="30" customHeight="1">
      <c r="A213" s="128"/>
      <c r="B213" s="62"/>
      <c r="C213" s="39"/>
      <c r="D213" s="63">
        <v>240</v>
      </c>
      <c r="E213" s="37" t="s">
        <v>64</v>
      </c>
      <c r="F213" s="44">
        <v>50</v>
      </c>
      <c r="G213" s="44">
        <v>50</v>
      </c>
    </row>
    <row r="214" spans="1:7" ht="30" customHeight="1">
      <c r="A214" s="128"/>
      <c r="B214" s="62"/>
      <c r="C214" s="39" t="s">
        <v>206</v>
      </c>
      <c r="D214" s="39"/>
      <c r="E214" s="37" t="s">
        <v>45</v>
      </c>
      <c r="F214" s="44">
        <f>F215</f>
        <v>50</v>
      </c>
      <c r="G214" s="44">
        <f>G215</f>
        <v>50</v>
      </c>
    </row>
    <row r="215" spans="1:7" ht="30" customHeight="1">
      <c r="A215" s="128"/>
      <c r="B215" s="62"/>
      <c r="C215" s="39"/>
      <c r="D215" s="39" t="s">
        <v>20</v>
      </c>
      <c r="E215" s="17" t="s">
        <v>63</v>
      </c>
      <c r="F215" s="44">
        <f>F216</f>
        <v>50</v>
      </c>
      <c r="G215" s="44">
        <f>G216</f>
        <v>50</v>
      </c>
    </row>
    <row r="216" spans="1:7" ht="30" customHeight="1">
      <c r="A216" s="128"/>
      <c r="B216" s="62"/>
      <c r="C216" s="39"/>
      <c r="D216" s="63">
        <v>240</v>
      </c>
      <c r="E216" s="37" t="s">
        <v>64</v>
      </c>
      <c r="F216" s="44">
        <v>50</v>
      </c>
      <c r="G216" s="44">
        <v>50</v>
      </c>
    </row>
    <row r="217" spans="1:7" ht="15" customHeight="1">
      <c r="A217" s="128"/>
      <c r="B217" s="62"/>
      <c r="C217" s="39" t="s">
        <v>207</v>
      </c>
      <c r="D217" s="39"/>
      <c r="E217" s="37" t="s">
        <v>46</v>
      </c>
      <c r="F217" s="44">
        <f>F218</f>
        <v>50</v>
      </c>
      <c r="G217" s="44">
        <f>G218</f>
        <v>50</v>
      </c>
    </row>
    <row r="218" spans="1:7" ht="30" customHeight="1">
      <c r="A218" s="128"/>
      <c r="B218" s="62"/>
      <c r="C218" s="39"/>
      <c r="D218" s="39" t="s">
        <v>20</v>
      </c>
      <c r="E218" s="17" t="s">
        <v>63</v>
      </c>
      <c r="F218" s="44">
        <f>F219</f>
        <v>50</v>
      </c>
      <c r="G218" s="44">
        <f>G219</f>
        <v>50</v>
      </c>
    </row>
    <row r="219" spans="1:7" ht="30" customHeight="1">
      <c r="A219" s="128"/>
      <c r="B219" s="62"/>
      <c r="C219" s="62"/>
      <c r="D219" s="63">
        <v>240</v>
      </c>
      <c r="E219" s="37" t="s">
        <v>64</v>
      </c>
      <c r="F219" s="168">
        <v>50</v>
      </c>
      <c r="G219" s="168">
        <v>50</v>
      </c>
    </row>
    <row r="220" spans="1:7" s="2" customFormat="1" ht="14.25">
      <c r="A220" s="128"/>
      <c r="B220" s="62" t="s">
        <v>348</v>
      </c>
      <c r="C220" s="62"/>
      <c r="D220" s="62"/>
      <c r="E220" s="36" t="s">
        <v>350</v>
      </c>
      <c r="F220" s="174">
        <f aca="true" t="shared" si="13" ref="F220:G225">F221</f>
        <v>0</v>
      </c>
      <c r="G220" s="174">
        <f t="shared" si="13"/>
        <v>0</v>
      </c>
    </row>
    <row r="221" spans="1:7" ht="14.25">
      <c r="A221" s="128"/>
      <c r="B221" s="62" t="s">
        <v>349</v>
      </c>
      <c r="C221" s="62"/>
      <c r="D221" s="62"/>
      <c r="E221" s="36" t="s">
        <v>351</v>
      </c>
      <c r="F221" s="174">
        <f t="shared" si="13"/>
        <v>0</v>
      </c>
      <c r="G221" s="174">
        <f t="shared" si="13"/>
        <v>0</v>
      </c>
    </row>
    <row r="222" spans="1:7" ht="45">
      <c r="A222" s="128"/>
      <c r="B222" s="62"/>
      <c r="C222" s="190" t="s">
        <v>148</v>
      </c>
      <c r="D222" s="190"/>
      <c r="E222" s="191" t="s">
        <v>396</v>
      </c>
      <c r="F222" s="44">
        <f t="shared" si="13"/>
        <v>0</v>
      </c>
      <c r="G222" s="44">
        <f t="shared" si="13"/>
        <v>0</v>
      </c>
    </row>
    <row r="223" spans="1:7" ht="45">
      <c r="A223" s="128"/>
      <c r="B223" s="62"/>
      <c r="C223" s="201" t="s">
        <v>149</v>
      </c>
      <c r="D223" s="201"/>
      <c r="E223" s="198" t="s">
        <v>323</v>
      </c>
      <c r="F223" s="44">
        <f t="shared" si="13"/>
        <v>0</v>
      </c>
      <c r="G223" s="44">
        <f t="shared" si="13"/>
        <v>0</v>
      </c>
    </row>
    <row r="224" spans="1:7" ht="75">
      <c r="A224" s="128"/>
      <c r="B224" s="62"/>
      <c r="C224" s="39" t="s">
        <v>152</v>
      </c>
      <c r="D224" s="39"/>
      <c r="E224" s="37" t="s">
        <v>324</v>
      </c>
      <c r="F224" s="154">
        <f t="shared" si="13"/>
        <v>0</v>
      </c>
      <c r="G224" s="154">
        <f t="shared" si="13"/>
        <v>0</v>
      </c>
    </row>
    <row r="225" spans="1:7" ht="15">
      <c r="A225" s="128"/>
      <c r="B225" s="62"/>
      <c r="C225" s="39"/>
      <c r="D225" s="39">
        <v>500</v>
      </c>
      <c r="E225" s="37" t="s">
        <v>87</v>
      </c>
      <c r="F225" s="154">
        <f t="shared" si="13"/>
        <v>0</v>
      </c>
      <c r="G225" s="154">
        <f t="shared" si="13"/>
        <v>0</v>
      </c>
    </row>
    <row r="226" spans="1:7" ht="15">
      <c r="A226" s="128"/>
      <c r="B226" s="62"/>
      <c r="C226" s="39"/>
      <c r="D226" s="39">
        <v>540</v>
      </c>
      <c r="E226" s="37" t="s">
        <v>88</v>
      </c>
      <c r="F226" s="44">
        <v>0</v>
      </c>
      <c r="G226" s="44">
        <v>0</v>
      </c>
    </row>
    <row r="227" spans="1:7" ht="14.25">
      <c r="A227" s="129"/>
      <c r="B227" s="62" t="s">
        <v>276</v>
      </c>
      <c r="C227" s="62"/>
      <c r="D227" s="62"/>
      <c r="E227" s="161" t="s">
        <v>277</v>
      </c>
      <c r="F227" s="152">
        <f aca="true" t="shared" si="14" ref="F227:G229">F228</f>
        <v>70</v>
      </c>
      <c r="G227" s="152">
        <f t="shared" si="14"/>
        <v>70</v>
      </c>
    </row>
    <row r="228" spans="1:7" ht="28.5">
      <c r="A228" s="129"/>
      <c r="B228" s="55" t="s">
        <v>278</v>
      </c>
      <c r="C228" s="55"/>
      <c r="D228" s="55"/>
      <c r="E228" s="162" t="s">
        <v>279</v>
      </c>
      <c r="F228" s="152">
        <f t="shared" si="14"/>
        <v>70</v>
      </c>
      <c r="G228" s="152">
        <f t="shared" si="14"/>
        <v>70</v>
      </c>
    </row>
    <row r="229" spans="1:7" ht="45">
      <c r="A229" s="54"/>
      <c r="B229" s="39"/>
      <c r="C229" s="190" t="s">
        <v>138</v>
      </c>
      <c r="D229" s="190"/>
      <c r="E229" s="191" t="s">
        <v>402</v>
      </c>
      <c r="F229" s="44">
        <f t="shared" si="14"/>
        <v>70</v>
      </c>
      <c r="G229" s="44">
        <f t="shared" si="14"/>
        <v>70</v>
      </c>
    </row>
    <row r="230" spans="1:7" ht="45" customHeight="1">
      <c r="A230" s="54"/>
      <c r="B230" s="39"/>
      <c r="C230" s="201" t="s">
        <v>139</v>
      </c>
      <c r="D230" s="197"/>
      <c r="E230" s="198" t="s">
        <v>306</v>
      </c>
      <c r="F230" s="44">
        <f>F231+F234</f>
        <v>70</v>
      </c>
      <c r="G230" s="44">
        <f>G231+G234</f>
        <v>70</v>
      </c>
    </row>
    <row r="231" spans="1:7" ht="30">
      <c r="A231" s="54"/>
      <c r="B231" s="39"/>
      <c r="C231" s="39" t="s">
        <v>208</v>
      </c>
      <c r="D231" s="39"/>
      <c r="E231" s="37" t="s">
        <v>307</v>
      </c>
      <c r="F231" s="44">
        <f>F232</f>
        <v>50</v>
      </c>
      <c r="G231" s="44">
        <f>G232</f>
        <v>50</v>
      </c>
    </row>
    <row r="232" spans="1:7" ht="30">
      <c r="A232" s="54"/>
      <c r="B232" s="39"/>
      <c r="C232" s="39"/>
      <c r="D232" s="39" t="s">
        <v>20</v>
      </c>
      <c r="E232" s="17" t="s">
        <v>63</v>
      </c>
      <c r="F232" s="44">
        <f>F233</f>
        <v>50</v>
      </c>
      <c r="G232" s="44">
        <f>G233</f>
        <v>50</v>
      </c>
    </row>
    <row r="233" spans="1:7" ht="30" customHeight="1">
      <c r="A233" s="54"/>
      <c r="B233" s="39"/>
      <c r="C233" s="39"/>
      <c r="D233" s="63">
        <v>240</v>
      </c>
      <c r="E233" s="37" t="s">
        <v>64</v>
      </c>
      <c r="F233" s="44">
        <v>50</v>
      </c>
      <c r="G233" s="44">
        <v>50</v>
      </c>
    </row>
    <row r="234" spans="1:7" ht="60">
      <c r="A234" s="54"/>
      <c r="B234" s="39"/>
      <c r="C234" s="39" t="s">
        <v>209</v>
      </c>
      <c r="D234" s="39"/>
      <c r="E234" s="37" t="s">
        <v>388</v>
      </c>
      <c r="F234" s="44">
        <f>F235</f>
        <v>20</v>
      </c>
      <c r="G234" s="44">
        <f>G235</f>
        <v>20</v>
      </c>
    </row>
    <row r="235" spans="1:7" ht="30">
      <c r="A235" s="54"/>
      <c r="B235" s="39"/>
      <c r="C235" s="39"/>
      <c r="D235" s="39" t="s">
        <v>20</v>
      </c>
      <c r="E235" s="17" t="s">
        <v>63</v>
      </c>
      <c r="F235" s="44">
        <f>F236</f>
        <v>20</v>
      </c>
      <c r="G235" s="44">
        <f>G236</f>
        <v>20</v>
      </c>
    </row>
    <row r="236" spans="1:7" ht="30" customHeight="1">
      <c r="A236" s="54"/>
      <c r="B236" s="39"/>
      <c r="C236" s="39"/>
      <c r="D236" s="63">
        <v>240</v>
      </c>
      <c r="E236" s="37" t="s">
        <v>64</v>
      </c>
      <c r="F236" s="44">
        <v>20</v>
      </c>
      <c r="G236" s="44">
        <v>20</v>
      </c>
    </row>
    <row r="237" spans="1:7" ht="15">
      <c r="A237" s="54"/>
      <c r="B237" s="39"/>
      <c r="C237" s="39"/>
      <c r="D237" s="39"/>
      <c r="E237" s="37"/>
      <c r="F237" s="44"/>
      <c r="G237" s="44"/>
    </row>
    <row r="238" spans="1:7" ht="15">
      <c r="A238" s="54"/>
      <c r="B238" s="39"/>
      <c r="C238" s="39"/>
      <c r="D238" s="39"/>
      <c r="E238" s="36" t="s">
        <v>70</v>
      </c>
      <c r="F238" s="155">
        <f>F22+F44</f>
        <v>17550</v>
      </c>
      <c r="G238" s="155">
        <f>G22+G44</f>
        <v>17100</v>
      </c>
    </row>
    <row r="239" spans="6:7" ht="15">
      <c r="F239" s="157"/>
      <c r="G239" s="157"/>
    </row>
    <row r="240" spans="6:7" ht="15">
      <c r="F240" s="157"/>
      <c r="G240" s="157"/>
    </row>
  </sheetData>
  <sheetProtection/>
  <mergeCells count="10">
    <mergeCell ref="A7:G7"/>
    <mergeCell ref="A8:G8"/>
    <mergeCell ref="A9:G9"/>
    <mergeCell ref="G12:G21"/>
    <mergeCell ref="A12:A21"/>
    <mergeCell ref="B12:B21"/>
    <mergeCell ref="C12:C21"/>
    <mergeCell ref="D12:D21"/>
    <mergeCell ref="E12:E21"/>
    <mergeCell ref="F12:F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zoomScalePageLayoutView="0" workbookViewId="0" topLeftCell="A43">
      <selection activeCell="D58" sqref="D58"/>
    </sheetView>
  </sheetViews>
  <sheetFormatPr defaultColWidth="9.00390625" defaultRowHeight="12.75"/>
  <cols>
    <col min="1" max="1" width="13.75390625" style="5" customWidth="1"/>
    <col min="2" max="2" width="24.25390625" style="5" bestFit="1" customWidth="1"/>
    <col min="3" max="3" width="30.125" style="12" customWidth="1"/>
    <col min="4" max="4" width="32.00390625" style="12" customWidth="1"/>
  </cols>
  <sheetData>
    <row r="1" ht="15">
      <c r="D1" s="16" t="s">
        <v>11</v>
      </c>
    </row>
    <row r="2" ht="15">
      <c r="D2" s="16" t="s">
        <v>522</v>
      </c>
    </row>
    <row r="3" ht="15">
      <c r="D3" s="16" t="s">
        <v>288</v>
      </c>
    </row>
    <row r="4" ht="15">
      <c r="D4" s="16" t="s">
        <v>541</v>
      </c>
    </row>
    <row r="5" ht="12.75">
      <c r="D5" s="4"/>
    </row>
    <row r="8" spans="1:4" ht="12.75">
      <c r="A8" s="243" t="s">
        <v>406</v>
      </c>
      <c r="B8" s="243"/>
      <c r="C8" s="243"/>
      <c r="D8" s="243"/>
    </row>
    <row r="9" spans="1:4" ht="21" customHeight="1">
      <c r="A9" s="243"/>
      <c r="B9" s="243"/>
      <c r="C9" s="243"/>
      <c r="D9" s="243"/>
    </row>
    <row r="11" spans="1:4" ht="38.25">
      <c r="A11" s="74" t="s">
        <v>93</v>
      </c>
      <c r="B11" s="74" t="s">
        <v>94</v>
      </c>
      <c r="C11" s="244" t="s">
        <v>129</v>
      </c>
      <c r="D11" s="245"/>
    </row>
    <row r="12" spans="1:4" ht="50.25" customHeight="1">
      <c r="A12" s="121">
        <v>680</v>
      </c>
      <c r="B12" s="122"/>
      <c r="C12" s="246" t="s">
        <v>434</v>
      </c>
      <c r="D12" s="247"/>
    </row>
    <row r="13" spans="1:4" s="2" customFormat="1" ht="75" customHeight="1">
      <c r="A13" s="176"/>
      <c r="B13" s="177" t="s">
        <v>436</v>
      </c>
      <c r="C13" s="240" t="s">
        <v>65</v>
      </c>
      <c r="D13" s="240"/>
    </row>
    <row r="14" spans="1:4" s="2" customFormat="1" ht="75" customHeight="1">
      <c r="A14" s="176"/>
      <c r="B14" s="177" t="s">
        <v>437</v>
      </c>
      <c r="C14" s="240" t="s">
        <v>66</v>
      </c>
      <c r="D14" s="240"/>
    </row>
    <row r="15" spans="1:4" s="2" customFormat="1" ht="75" customHeight="1">
      <c r="A15" s="176"/>
      <c r="B15" s="177" t="s">
        <v>438</v>
      </c>
      <c r="C15" s="240" t="s">
        <v>342</v>
      </c>
      <c r="D15" s="240"/>
    </row>
    <row r="16" spans="1:4" s="2" customFormat="1" ht="60" customHeight="1">
      <c r="A16" s="176"/>
      <c r="B16" s="177" t="s">
        <v>439</v>
      </c>
      <c r="C16" s="240" t="s">
        <v>335</v>
      </c>
      <c r="D16" s="240"/>
    </row>
    <row r="17" spans="1:4" ht="90" customHeight="1">
      <c r="A17" s="178"/>
      <c r="B17" s="179" t="s">
        <v>355</v>
      </c>
      <c r="C17" s="248" t="s">
        <v>357</v>
      </c>
      <c r="D17" s="248"/>
    </row>
    <row r="18" spans="1:4" ht="75" customHeight="1">
      <c r="A18" s="176"/>
      <c r="B18" s="177" t="s">
        <v>440</v>
      </c>
      <c r="C18" s="240" t="s">
        <v>343</v>
      </c>
      <c r="D18" s="240"/>
    </row>
    <row r="19" spans="1:4" ht="30" customHeight="1">
      <c r="A19" s="176"/>
      <c r="B19" s="177" t="s">
        <v>441</v>
      </c>
      <c r="C19" s="240" t="s">
        <v>344</v>
      </c>
      <c r="D19" s="240"/>
    </row>
    <row r="20" spans="1:4" ht="75" customHeight="1">
      <c r="A20" s="176"/>
      <c r="B20" s="177" t="s">
        <v>442</v>
      </c>
      <c r="C20" s="240" t="s">
        <v>345</v>
      </c>
      <c r="D20" s="240"/>
    </row>
    <row r="21" spans="1:4" ht="75" customHeight="1">
      <c r="A21" s="176"/>
      <c r="B21" s="177" t="s">
        <v>443</v>
      </c>
      <c r="C21" s="240" t="s">
        <v>346</v>
      </c>
      <c r="D21" s="240"/>
    </row>
    <row r="22" spans="1:4" ht="90" customHeight="1">
      <c r="A22" s="176"/>
      <c r="B22" s="177" t="s">
        <v>444</v>
      </c>
      <c r="C22" s="240" t="s">
        <v>361</v>
      </c>
      <c r="D22" s="240"/>
    </row>
    <row r="23" spans="1:4" ht="90" customHeight="1">
      <c r="A23" s="176"/>
      <c r="B23" s="177" t="s">
        <v>445</v>
      </c>
      <c r="C23" s="240" t="s">
        <v>362</v>
      </c>
      <c r="D23" s="240"/>
    </row>
    <row r="24" spans="1:4" ht="45" customHeight="1">
      <c r="A24" s="176"/>
      <c r="B24" s="177" t="s">
        <v>446</v>
      </c>
      <c r="C24" s="240" t="s">
        <v>363</v>
      </c>
      <c r="D24" s="240"/>
    </row>
    <row r="25" spans="1:4" ht="60" customHeight="1">
      <c r="A25" s="178"/>
      <c r="B25" s="179" t="s">
        <v>358</v>
      </c>
      <c r="C25" s="248" t="s">
        <v>359</v>
      </c>
      <c r="D25" s="248"/>
    </row>
    <row r="26" spans="1:4" ht="60" customHeight="1">
      <c r="A26" s="176"/>
      <c r="B26" s="177" t="s">
        <v>447</v>
      </c>
      <c r="C26" s="240" t="s">
        <v>364</v>
      </c>
      <c r="D26" s="240"/>
    </row>
    <row r="27" spans="1:4" ht="45" customHeight="1">
      <c r="A27" s="176"/>
      <c r="B27" s="177" t="s">
        <v>448</v>
      </c>
      <c r="C27" s="240" t="s">
        <v>365</v>
      </c>
      <c r="D27" s="240"/>
    </row>
    <row r="28" spans="1:4" ht="60" customHeight="1">
      <c r="A28" s="176"/>
      <c r="B28" s="177" t="s">
        <v>347</v>
      </c>
      <c r="C28" s="240" t="s">
        <v>366</v>
      </c>
      <c r="D28" s="240"/>
    </row>
    <row r="29" spans="1:4" ht="45" customHeight="1">
      <c r="A29" s="176"/>
      <c r="B29" s="177" t="s">
        <v>449</v>
      </c>
      <c r="C29" s="240" t="s">
        <v>367</v>
      </c>
      <c r="D29" s="240"/>
    </row>
    <row r="30" spans="1:4" ht="30" customHeight="1">
      <c r="A30" s="176"/>
      <c r="B30" s="177" t="s">
        <v>450</v>
      </c>
      <c r="C30" s="240" t="s">
        <v>368</v>
      </c>
      <c r="D30" s="240"/>
    </row>
    <row r="31" spans="1:4" ht="15" customHeight="1">
      <c r="A31" s="176"/>
      <c r="B31" s="177" t="s">
        <v>451</v>
      </c>
      <c r="C31" s="240" t="s">
        <v>369</v>
      </c>
      <c r="D31" s="240"/>
    </row>
    <row r="32" spans="1:4" ht="30" customHeight="1">
      <c r="A32" s="176"/>
      <c r="B32" s="177" t="s">
        <v>452</v>
      </c>
      <c r="C32" s="240" t="s">
        <v>370</v>
      </c>
      <c r="D32" s="240"/>
    </row>
    <row r="33" spans="1:4" ht="15" customHeight="1">
      <c r="A33" s="176"/>
      <c r="B33" s="177" t="s">
        <v>453</v>
      </c>
      <c r="C33" s="240" t="s">
        <v>338</v>
      </c>
      <c r="D33" s="240"/>
    </row>
    <row r="34" spans="1:4" ht="45" customHeight="1">
      <c r="A34" s="176"/>
      <c r="B34" s="177" t="s">
        <v>454</v>
      </c>
      <c r="C34" s="240" t="s">
        <v>339</v>
      </c>
      <c r="D34" s="240"/>
    </row>
    <row r="35" spans="1:4" ht="30" customHeight="1">
      <c r="A35" s="176"/>
      <c r="B35" s="177" t="s">
        <v>455</v>
      </c>
      <c r="C35" s="240" t="s">
        <v>371</v>
      </c>
      <c r="D35" s="240"/>
    </row>
    <row r="36" spans="1:4" ht="15" customHeight="1">
      <c r="A36" s="176"/>
      <c r="B36" s="177" t="s">
        <v>456</v>
      </c>
      <c r="C36" s="240" t="s">
        <v>372</v>
      </c>
      <c r="D36" s="240"/>
    </row>
    <row r="37" spans="1:4" ht="60" customHeight="1">
      <c r="A37" s="176"/>
      <c r="B37" s="180" t="s">
        <v>435</v>
      </c>
      <c r="C37" s="241" t="s">
        <v>479</v>
      </c>
      <c r="D37" s="241"/>
    </row>
    <row r="38" spans="1:4" ht="30">
      <c r="A38" s="176"/>
      <c r="B38" s="177" t="s">
        <v>457</v>
      </c>
      <c r="C38" s="240" t="s">
        <v>373</v>
      </c>
      <c r="D38" s="240"/>
    </row>
    <row r="39" spans="1:4" ht="30">
      <c r="A39" s="176"/>
      <c r="B39" s="177" t="s">
        <v>458</v>
      </c>
      <c r="C39" s="240" t="s">
        <v>374</v>
      </c>
      <c r="D39" s="240"/>
    </row>
    <row r="40" spans="1:4" ht="90" customHeight="1">
      <c r="A40" s="176"/>
      <c r="B40" s="181" t="s">
        <v>459</v>
      </c>
      <c r="C40" s="240" t="s">
        <v>375</v>
      </c>
      <c r="D40" s="240"/>
    </row>
    <row r="41" spans="1:4" ht="60" customHeight="1">
      <c r="A41" s="176"/>
      <c r="B41" s="177" t="s">
        <v>460</v>
      </c>
      <c r="C41" s="240" t="s">
        <v>376</v>
      </c>
      <c r="D41" s="240"/>
    </row>
    <row r="42" spans="1:4" ht="30">
      <c r="A42" s="176"/>
      <c r="B42" s="177" t="s">
        <v>461</v>
      </c>
      <c r="C42" s="240" t="s">
        <v>377</v>
      </c>
      <c r="D42" s="240"/>
    </row>
    <row r="43" spans="1:4" ht="45" customHeight="1">
      <c r="A43" s="176"/>
      <c r="B43" s="177" t="s">
        <v>462</v>
      </c>
      <c r="C43" s="242" t="s">
        <v>378</v>
      </c>
      <c r="D43" s="242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</sheetData>
  <sheetProtection/>
  <mergeCells count="34">
    <mergeCell ref="C34:D34"/>
    <mergeCell ref="C25:D25"/>
    <mergeCell ref="C29:D29"/>
    <mergeCell ref="C35:D35"/>
    <mergeCell ref="C33:D33"/>
    <mergeCell ref="C30:D30"/>
    <mergeCell ref="C31:D31"/>
    <mergeCell ref="C32:D32"/>
    <mergeCell ref="C28:D28"/>
    <mergeCell ref="C26:D26"/>
    <mergeCell ref="C19:D19"/>
    <mergeCell ref="C20:D20"/>
    <mergeCell ref="C21:D21"/>
    <mergeCell ref="C22:D22"/>
    <mergeCell ref="C18:D18"/>
    <mergeCell ref="C23:D23"/>
    <mergeCell ref="C27:D27"/>
    <mergeCell ref="A8:D9"/>
    <mergeCell ref="C11:D11"/>
    <mergeCell ref="C13:D13"/>
    <mergeCell ref="C14:D14"/>
    <mergeCell ref="C12:D12"/>
    <mergeCell ref="C16:D16"/>
    <mergeCell ref="C15:D15"/>
    <mergeCell ref="C24:D24"/>
    <mergeCell ref="C17:D17"/>
    <mergeCell ref="C36:D36"/>
    <mergeCell ref="C37:D37"/>
    <mergeCell ref="C38:D38"/>
    <mergeCell ref="C43:D43"/>
    <mergeCell ref="C39:D39"/>
    <mergeCell ref="C40:D40"/>
    <mergeCell ref="C41:D41"/>
    <mergeCell ref="C42:D42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111" customWidth="1"/>
    <col min="4" max="4" width="29.875" style="111" customWidth="1"/>
  </cols>
  <sheetData>
    <row r="1" ht="15.75">
      <c r="D1" s="112" t="s">
        <v>71</v>
      </c>
    </row>
    <row r="2" ht="15.75">
      <c r="D2" s="16" t="s">
        <v>522</v>
      </c>
    </row>
    <row r="3" ht="15.75">
      <c r="D3" s="112" t="s">
        <v>288</v>
      </c>
    </row>
    <row r="4" ht="15.75">
      <c r="D4" s="16" t="s">
        <v>540</v>
      </c>
    </row>
    <row r="5" ht="15.75">
      <c r="D5" s="118"/>
    </row>
    <row r="8" spans="1:4" ht="12.75" customHeight="1">
      <c r="A8" s="226" t="s">
        <v>420</v>
      </c>
      <c r="B8" s="226"/>
      <c r="C8" s="226"/>
      <c r="D8" s="226"/>
    </row>
    <row r="9" spans="1:4" ht="18.75" customHeight="1">
      <c r="A9" s="226"/>
      <c r="B9" s="226"/>
      <c r="C9" s="226"/>
      <c r="D9" s="226"/>
    </row>
    <row r="11" spans="1:4" ht="66" customHeight="1">
      <c r="A11" s="120" t="s">
        <v>269</v>
      </c>
      <c r="B11" s="120" t="s">
        <v>130</v>
      </c>
      <c r="C11" s="249" t="s">
        <v>463</v>
      </c>
      <c r="D11" s="250"/>
    </row>
    <row r="12" spans="1:4" ht="49.5" customHeight="1">
      <c r="A12" s="121">
        <v>680</v>
      </c>
      <c r="B12" s="122"/>
      <c r="C12" s="246" t="s">
        <v>434</v>
      </c>
      <c r="D12" s="247"/>
    </row>
    <row r="13" spans="1:4" ht="30" customHeight="1">
      <c r="A13" s="123"/>
      <c r="B13" s="120" t="s">
        <v>467</v>
      </c>
      <c r="C13" s="225" t="s">
        <v>298</v>
      </c>
      <c r="D13" s="225"/>
    </row>
    <row r="14" spans="1:4" ht="30" customHeight="1">
      <c r="A14" s="123"/>
      <c r="B14" s="120" t="s">
        <v>468</v>
      </c>
      <c r="C14" s="225" t="s">
        <v>381</v>
      </c>
      <c r="D14" s="225"/>
    </row>
    <row r="15" spans="1:4" ht="45" customHeight="1">
      <c r="A15" s="123"/>
      <c r="B15" s="120" t="s">
        <v>469</v>
      </c>
      <c r="C15" s="225" t="s">
        <v>464</v>
      </c>
      <c r="D15" s="225"/>
    </row>
    <row r="16" spans="1:4" ht="45" customHeight="1">
      <c r="A16" s="123"/>
      <c r="B16" s="120" t="s">
        <v>470</v>
      </c>
      <c r="C16" s="225" t="s">
        <v>383</v>
      </c>
      <c r="D16" s="225"/>
    </row>
    <row r="17" spans="1:4" ht="30" customHeight="1">
      <c r="A17" s="123"/>
      <c r="B17" s="120" t="s">
        <v>471</v>
      </c>
      <c r="C17" s="225" t="s">
        <v>465</v>
      </c>
      <c r="D17" s="225"/>
    </row>
    <row r="18" spans="1:4" ht="30" customHeight="1">
      <c r="A18" s="123"/>
      <c r="B18" s="120" t="s">
        <v>472</v>
      </c>
      <c r="C18" s="225" t="s">
        <v>466</v>
      </c>
      <c r="D18" s="225"/>
    </row>
    <row r="19" spans="1:4" ht="15.75">
      <c r="A19" s="119"/>
      <c r="B19" s="119"/>
      <c r="C19" s="124"/>
      <c r="D19" s="124"/>
    </row>
    <row r="20" spans="1:4" ht="15.75">
      <c r="A20" s="119"/>
      <c r="B20" s="119"/>
      <c r="C20" s="124"/>
      <c r="D20" s="124"/>
    </row>
    <row r="21" spans="1:4" ht="15.75">
      <c r="A21" s="119"/>
      <c r="B21" s="119"/>
      <c r="C21" s="124"/>
      <c r="D21" s="124"/>
    </row>
    <row r="22" spans="1:4" ht="15.75">
      <c r="A22" s="119"/>
      <c r="B22" s="119"/>
      <c r="C22" s="125"/>
      <c r="D22" s="125"/>
    </row>
    <row r="23" spans="1:4" ht="15.75">
      <c r="A23" s="119"/>
      <c r="B23" s="119"/>
      <c r="C23" s="125"/>
      <c r="D23" s="125"/>
    </row>
    <row r="24" spans="1:4" ht="15.75">
      <c r="A24" s="119"/>
      <c r="B24" s="119"/>
      <c r="C24" s="125"/>
      <c r="D24" s="125"/>
    </row>
    <row r="25" spans="1:4" ht="15.75">
      <c r="A25" s="119"/>
      <c r="B25" s="119"/>
      <c r="C25" s="125"/>
      <c r="D25" s="125"/>
    </row>
    <row r="26" spans="1:4" ht="15.75">
      <c r="A26" s="119"/>
      <c r="B26" s="119"/>
      <c r="C26" s="125"/>
      <c r="D26" s="125"/>
    </row>
    <row r="27" spans="1:4" ht="15.75">
      <c r="A27" s="119"/>
      <c r="B27" s="119"/>
      <c r="C27" s="125"/>
      <c r="D27" s="125"/>
    </row>
    <row r="28" spans="1:4" ht="15.75">
      <c r="A28" s="119"/>
      <c r="B28" s="119"/>
      <c r="C28" s="125"/>
      <c r="D28" s="125"/>
    </row>
    <row r="29" spans="1:4" ht="15.75">
      <c r="A29" s="119"/>
      <c r="B29" s="119"/>
      <c r="C29" s="125"/>
      <c r="D29" s="125"/>
    </row>
    <row r="30" spans="1:4" ht="15.75">
      <c r="A30" s="119"/>
      <c r="B30" s="119"/>
      <c r="C30" s="125"/>
      <c r="D30" s="125"/>
    </row>
    <row r="31" spans="1:4" ht="15.75">
      <c r="A31" s="119"/>
      <c r="B31" s="119"/>
      <c r="C31" s="125"/>
      <c r="D31" s="125"/>
    </row>
    <row r="32" spans="1:4" ht="15.75">
      <c r="A32" s="119"/>
      <c r="B32" s="119"/>
      <c r="C32" s="125"/>
      <c r="D32" s="125"/>
    </row>
    <row r="33" spans="1:4" ht="15.75">
      <c r="A33" s="119"/>
      <c r="B33" s="119"/>
      <c r="C33" s="125"/>
      <c r="D33" s="125"/>
    </row>
    <row r="34" spans="1:4" ht="15.75">
      <c r="A34" s="119"/>
      <c r="B34" s="119"/>
      <c r="C34" s="125"/>
      <c r="D34" s="125"/>
    </row>
    <row r="35" spans="1:4" ht="15.75">
      <c r="A35" s="119"/>
      <c r="B35" s="119"/>
      <c r="C35" s="125"/>
      <c r="D35" s="125"/>
    </row>
    <row r="36" spans="1:4" ht="15.75">
      <c r="A36" s="119"/>
      <c r="B36" s="119"/>
      <c r="C36" s="125"/>
      <c r="D36" s="125"/>
    </row>
    <row r="37" spans="1:4" ht="15.75">
      <c r="A37" s="119"/>
      <c r="B37" s="119"/>
      <c r="C37" s="125"/>
      <c r="D37" s="125"/>
    </row>
    <row r="38" spans="1:4" ht="15.75">
      <c r="A38" s="119"/>
      <c r="B38" s="119"/>
      <c r="C38" s="125"/>
      <c r="D38" s="125"/>
    </row>
    <row r="39" spans="1:4" ht="15.75">
      <c r="A39" s="119"/>
      <c r="B39" s="119"/>
      <c r="C39" s="125"/>
      <c r="D39" s="125"/>
    </row>
    <row r="40" spans="1:4" ht="15.75">
      <c r="A40" s="119"/>
      <c r="B40" s="119"/>
      <c r="C40" s="125"/>
      <c r="D40" s="125"/>
    </row>
    <row r="41" spans="1:4" ht="15.75">
      <c r="A41" s="119"/>
      <c r="B41" s="119"/>
      <c r="C41" s="125"/>
      <c r="D41" s="125"/>
    </row>
    <row r="42" spans="1:4" ht="15.75">
      <c r="A42" s="119"/>
      <c r="B42" s="119"/>
      <c r="C42" s="125"/>
      <c r="D42" s="125"/>
    </row>
    <row r="43" spans="1:4" ht="15.75">
      <c r="A43" s="119"/>
      <c r="B43" s="119"/>
      <c r="C43" s="125"/>
      <c r="D43" s="125"/>
    </row>
    <row r="44" spans="1:4" ht="15.75">
      <c r="A44" s="119"/>
      <c r="B44" s="119"/>
      <c r="C44" s="125"/>
      <c r="D44" s="125"/>
    </row>
    <row r="45" spans="1:4" ht="15.75">
      <c r="A45" s="119"/>
      <c r="B45" s="119"/>
      <c r="C45" s="125"/>
      <c r="D45" s="125"/>
    </row>
    <row r="46" spans="1:4" ht="15.75">
      <c r="A46" s="119"/>
      <c r="B46" s="119"/>
      <c r="C46" s="125"/>
      <c r="D46" s="125"/>
    </row>
    <row r="47" spans="1:4" ht="15.75">
      <c r="A47" s="119"/>
      <c r="B47" s="119"/>
      <c r="C47" s="125"/>
      <c r="D47" s="125"/>
    </row>
    <row r="48" spans="1:4" ht="15.75">
      <c r="A48" s="119"/>
      <c r="B48" s="119"/>
      <c r="C48" s="125"/>
      <c r="D48" s="125"/>
    </row>
    <row r="49" spans="1:4" ht="15.75">
      <c r="A49" s="119"/>
      <c r="B49" s="119"/>
      <c r="C49" s="125"/>
      <c r="D49" s="125"/>
    </row>
    <row r="50" spans="1:4" ht="15.75">
      <c r="A50" s="119"/>
      <c r="B50" s="119"/>
      <c r="C50" s="125"/>
      <c r="D50" s="125"/>
    </row>
    <row r="51" spans="1:4" ht="15.75">
      <c r="A51" s="119"/>
      <c r="B51" s="119"/>
      <c r="C51" s="125"/>
      <c r="D51" s="125"/>
    </row>
    <row r="52" spans="1:4" ht="15.75">
      <c r="A52" s="119"/>
      <c r="B52" s="119"/>
      <c r="C52" s="125"/>
      <c r="D52" s="125"/>
    </row>
    <row r="53" spans="1:4" ht="15.75">
      <c r="A53" s="119"/>
      <c r="B53" s="119"/>
      <c r="C53" s="125"/>
      <c r="D53" s="125"/>
    </row>
    <row r="54" spans="1:4" ht="15.75">
      <c r="A54" s="119"/>
      <c r="B54" s="119"/>
      <c r="C54" s="125"/>
      <c r="D54" s="125"/>
    </row>
    <row r="55" spans="1:4" ht="15.75">
      <c r="A55" s="119"/>
      <c r="B55" s="119"/>
      <c r="C55" s="125"/>
      <c r="D55" s="125"/>
    </row>
    <row r="56" spans="1:4" ht="15.75">
      <c r="A56" s="119"/>
      <c r="B56" s="119"/>
      <c r="C56" s="125"/>
      <c r="D56" s="125"/>
    </row>
    <row r="57" spans="1:4" ht="15.75">
      <c r="A57" s="119"/>
      <c r="B57" s="119"/>
      <c r="C57" s="125"/>
      <c r="D57" s="125"/>
    </row>
    <row r="58" spans="1:4" ht="15.75">
      <c r="A58" s="119"/>
      <c r="B58" s="119"/>
      <c r="C58" s="125"/>
      <c r="D58" s="125"/>
    </row>
    <row r="59" spans="1:4" ht="15.75">
      <c r="A59" s="119"/>
      <c r="B59" s="119"/>
      <c r="C59" s="125"/>
      <c r="D59" s="125"/>
    </row>
    <row r="60" spans="1:4" ht="15.75">
      <c r="A60" s="119"/>
      <c r="B60" s="119"/>
      <c r="C60" s="125"/>
      <c r="D60" s="125"/>
    </row>
    <row r="61" spans="1:4" ht="15.75">
      <c r="A61" s="119"/>
      <c r="B61" s="119"/>
      <c r="C61" s="125"/>
      <c r="D61" s="125"/>
    </row>
    <row r="62" spans="1:4" ht="15.75">
      <c r="A62" s="119"/>
      <c r="B62" s="119"/>
      <c r="C62" s="125"/>
      <c r="D62" s="125"/>
    </row>
    <row r="63" spans="1:4" ht="15.75">
      <c r="A63" s="119"/>
      <c r="B63" s="119"/>
      <c r="C63" s="125"/>
      <c r="D63" s="125"/>
    </row>
    <row r="64" spans="1:4" ht="15.75">
      <c r="A64" s="119"/>
      <c r="B64" s="119"/>
      <c r="C64" s="125"/>
      <c r="D64" s="125"/>
    </row>
    <row r="65" spans="1:4" ht="15.75">
      <c r="A65" s="119"/>
      <c r="B65" s="119"/>
      <c r="C65" s="125"/>
      <c r="D65" s="125"/>
    </row>
    <row r="66" spans="1:4" ht="15.75">
      <c r="A66" s="119"/>
      <c r="B66" s="119"/>
      <c r="C66" s="125"/>
      <c r="D66" s="125"/>
    </row>
    <row r="67" spans="1:4" ht="15.75">
      <c r="A67" s="119"/>
      <c r="B67" s="119"/>
      <c r="C67" s="125"/>
      <c r="D67" s="125"/>
    </row>
    <row r="68" spans="1:4" ht="15.75">
      <c r="A68" s="119"/>
      <c r="B68" s="119"/>
      <c r="C68" s="125"/>
      <c r="D68" s="125"/>
    </row>
    <row r="69" spans="1:4" ht="15.75">
      <c r="A69" s="119"/>
      <c r="B69" s="119"/>
      <c r="C69" s="125"/>
      <c r="D69" s="125"/>
    </row>
    <row r="70" spans="1:4" ht="15.75">
      <c r="A70" s="119"/>
      <c r="B70" s="119"/>
      <c r="C70" s="125"/>
      <c r="D70" s="125"/>
    </row>
    <row r="71" spans="1:4" ht="15.75">
      <c r="A71" s="119"/>
      <c r="B71" s="119"/>
      <c r="C71" s="125"/>
      <c r="D71" s="125"/>
    </row>
    <row r="72" spans="1:4" ht="15.75">
      <c r="A72" s="119"/>
      <c r="B72" s="119"/>
      <c r="C72" s="125"/>
      <c r="D72" s="125"/>
    </row>
    <row r="73" spans="1:4" ht="15.75">
      <c r="A73" s="119"/>
      <c r="B73" s="119"/>
      <c r="C73" s="125"/>
      <c r="D73" s="125"/>
    </row>
    <row r="74" spans="1:4" ht="15.75">
      <c r="A74" s="119"/>
      <c r="B74" s="119"/>
      <c r="C74" s="125"/>
      <c r="D74" s="125"/>
    </row>
    <row r="75" spans="1:4" ht="15.75">
      <c r="A75" s="119"/>
      <c r="B75" s="119"/>
      <c r="C75" s="125"/>
      <c r="D75" s="125"/>
    </row>
    <row r="76" spans="1:4" ht="15.75">
      <c r="A76" s="119"/>
      <c r="B76" s="119"/>
      <c r="C76" s="125"/>
      <c r="D76" s="125"/>
    </row>
    <row r="77" spans="1:4" ht="15.75">
      <c r="A77" s="119"/>
      <c r="B77" s="119"/>
      <c r="C77" s="125"/>
      <c r="D77" s="125"/>
    </row>
    <row r="78" spans="1:4" ht="15.75">
      <c r="A78" s="119"/>
      <c r="B78" s="119"/>
      <c r="C78" s="125"/>
      <c r="D78" s="125"/>
    </row>
    <row r="79" spans="1:4" ht="15.75">
      <c r="A79" s="119"/>
      <c r="B79" s="119"/>
      <c r="C79" s="125"/>
      <c r="D79" s="125"/>
    </row>
    <row r="80" spans="1:4" ht="15.75">
      <c r="A80" s="119"/>
      <c r="B80" s="119"/>
      <c r="C80" s="125"/>
      <c r="D80" s="125"/>
    </row>
    <row r="81" spans="1:4" ht="15.75">
      <c r="A81" s="119"/>
      <c r="B81" s="119"/>
      <c r="C81" s="125"/>
      <c r="D81" s="125"/>
    </row>
    <row r="82" spans="1:4" ht="15.75">
      <c r="A82" s="119"/>
      <c r="B82" s="119"/>
      <c r="C82" s="125"/>
      <c r="D82" s="125"/>
    </row>
    <row r="83" spans="1:4" ht="15.75">
      <c r="A83" s="119"/>
      <c r="B83" s="119"/>
      <c r="C83" s="125"/>
      <c r="D83" s="125"/>
    </row>
    <row r="84" spans="1:4" ht="15.75">
      <c r="A84" s="119"/>
      <c r="B84" s="119"/>
      <c r="C84" s="125"/>
      <c r="D84" s="125"/>
    </row>
    <row r="85" spans="1:4" ht="15.75">
      <c r="A85" s="119"/>
      <c r="B85" s="119"/>
      <c r="C85" s="125"/>
      <c r="D85" s="125"/>
    </row>
    <row r="86" spans="1:4" ht="15.75">
      <c r="A86" s="119"/>
      <c r="B86" s="119"/>
      <c r="C86" s="125"/>
      <c r="D86" s="125"/>
    </row>
    <row r="87" spans="1:4" ht="15.75">
      <c r="A87" s="119"/>
      <c r="B87" s="119"/>
      <c r="C87" s="125"/>
      <c r="D87" s="125"/>
    </row>
    <row r="88" spans="1:4" ht="15.75">
      <c r="A88" s="119"/>
      <c r="B88" s="119"/>
      <c r="C88" s="125"/>
      <c r="D88" s="125"/>
    </row>
    <row r="89" spans="1:4" ht="15.75">
      <c r="A89" s="119"/>
      <c r="B89" s="119"/>
      <c r="C89" s="125"/>
      <c r="D89" s="125"/>
    </row>
    <row r="90" spans="1:4" ht="15.75">
      <c r="A90" s="119"/>
      <c r="B90" s="119"/>
      <c r="C90" s="125"/>
      <c r="D90" s="125"/>
    </row>
    <row r="91" spans="1:4" ht="15.75">
      <c r="A91" s="119"/>
      <c r="B91" s="119"/>
      <c r="C91" s="125"/>
      <c r="D91" s="125"/>
    </row>
    <row r="92" spans="1:4" ht="15.75">
      <c r="A92" s="119"/>
      <c r="B92" s="119"/>
      <c r="C92" s="125"/>
      <c r="D92" s="125"/>
    </row>
    <row r="93" spans="1:4" ht="15.75">
      <c r="A93" s="119"/>
      <c r="B93" s="119"/>
      <c r="C93" s="125"/>
      <c r="D93" s="125"/>
    </row>
    <row r="94" spans="3:4" ht="15.75">
      <c r="C94" s="113"/>
      <c r="D94" s="113"/>
    </row>
    <row r="95" spans="3:4" ht="15.75">
      <c r="C95" s="113"/>
      <c r="D95" s="113"/>
    </row>
    <row r="96" spans="3:4" ht="15.75">
      <c r="C96" s="113"/>
      <c r="D96" s="113"/>
    </row>
    <row r="97" spans="3:4" ht="15.75">
      <c r="C97" s="113"/>
      <c r="D97" s="113"/>
    </row>
    <row r="98" spans="3:4" ht="15.75">
      <c r="C98" s="113"/>
      <c r="D98" s="113"/>
    </row>
    <row r="99" spans="3:4" ht="15.75">
      <c r="C99" s="113"/>
      <c r="D99" s="113"/>
    </row>
    <row r="100" spans="3:4" ht="15.75">
      <c r="C100" s="113"/>
      <c r="D100" s="113"/>
    </row>
    <row r="101" spans="3:4" ht="15.75">
      <c r="C101" s="113"/>
      <c r="D101" s="113"/>
    </row>
    <row r="102" spans="3:4" ht="15.75">
      <c r="C102" s="113"/>
      <c r="D102" s="113"/>
    </row>
    <row r="103" spans="3:4" ht="15.75">
      <c r="C103" s="113"/>
      <c r="D103" s="113"/>
    </row>
    <row r="104" spans="3:4" ht="15.75">
      <c r="C104" s="113"/>
      <c r="D104" s="113"/>
    </row>
    <row r="105" spans="3:4" ht="15.75">
      <c r="C105" s="113"/>
      <c r="D105" s="113"/>
    </row>
    <row r="106" spans="3:4" ht="15.75">
      <c r="C106" s="113"/>
      <c r="D106" s="113"/>
    </row>
    <row r="107" spans="3:4" ht="15.75">
      <c r="C107" s="113"/>
      <c r="D107" s="113"/>
    </row>
    <row r="108" spans="3:4" ht="15.75">
      <c r="C108" s="113"/>
      <c r="D108" s="113"/>
    </row>
    <row r="109" spans="3:4" ht="15.75">
      <c r="C109" s="113"/>
      <c r="D109" s="113"/>
    </row>
    <row r="110" spans="3:4" ht="15.75">
      <c r="C110" s="113"/>
      <c r="D110" s="113"/>
    </row>
    <row r="111" spans="3:4" ht="15.75">
      <c r="C111" s="113"/>
      <c r="D111" s="113"/>
    </row>
    <row r="112" spans="3:4" ht="15.75">
      <c r="C112" s="113"/>
      <c r="D112" s="113"/>
    </row>
    <row r="113" spans="3:4" ht="15.75">
      <c r="C113" s="113"/>
      <c r="D113" s="113"/>
    </row>
    <row r="114" spans="3:4" ht="15.75">
      <c r="C114" s="113"/>
      <c r="D114" s="113"/>
    </row>
    <row r="115" spans="3:4" ht="15.75">
      <c r="C115" s="113"/>
      <c r="D115" s="113"/>
    </row>
    <row r="116" spans="3:4" ht="15.75">
      <c r="C116" s="113"/>
      <c r="D116" s="113"/>
    </row>
  </sheetData>
  <sheetProtection/>
  <mergeCells count="9">
    <mergeCell ref="C18:D18"/>
    <mergeCell ref="C14:D14"/>
    <mergeCell ref="C15:D15"/>
    <mergeCell ref="C16:D16"/>
    <mergeCell ref="C17:D17"/>
    <mergeCell ref="A8:D9"/>
    <mergeCell ref="C11:D11"/>
    <mergeCell ref="C12:D12"/>
    <mergeCell ref="C13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4.00390625" style="111" customWidth="1"/>
    <col min="2" max="2" width="72.75390625" style="111" customWidth="1"/>
  </cols>
  <sheetData>
    <row r="1" ht="15.75">
      <c r="B1" s="112" t="s">
        <v>72</v>
      </c>
    </row>
    <row r="2" ht="15.75">
      <c r="B2" s="16" t="s">
        <v>522</v>
      </c>
    </row>
    <row r="3" ht="15.75">
      <c r="B3" s="112" t="s">
        <v>288</v>
      </c>
    </row>
    <row r="4" ht="15.75">
      <c r="B4" s="16" t="s">
        <v>540</v>
      </c>
    </row>
    <row r="7" spans="1:2" ht="15.75">
      <c r="A7" s="143"/>
      <c r="B7" s="143"/>
    </row>
    <row r="8" spans="1:2" ht="15.75">
      <c r="A8" s="251" t="s">
        <v>131</v>
      </c>
      <c r="B8" s="251"/>
    </row>
    <row r="9" spans="1:2" ht="15.75">
      <c r="A9" s="251" t="s">
        <v>417</v>
      </c>
      <c r="B9" s="251"/>
    </row>
    <row r="10" ht="15.75">
      <c r="B10" s="113"/>
    </row>
    <row r="12" spans="1:2" ht="15.75">
      <c r="A12" s="114" t="s">
        <v>103</v>
      </c>
      <c r="B12" s="114" t="s">
        <v>104</v>
      </c>
    </row>
    <row r="13" spans="1:2" ht="31.5">
      <c r="A13" s="114">
        <v>681</v>
      </c>
      <c r="B13" s="115" t="s">
        <v>473</v>
      </c>
    </row>
    <row r="14" spans="1:2" ht="31.5">
      <c r="A14" s="114">
        <v>680</v>
      </c>
      <c r="B14" s="116" t="s">
        <v>474</v>
      </c>
    </row>
    <row r="15" spans="1:2" ht="15.75">
      <c r="A15" s="114"/>
      <c r="B15" s="117"/>
    </row>
    <row r="16" spans="1:2" ht="15.75">
      <c r="A16" s="117"/>
      <c r="B16" s="117"/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12" sqref="B12:B13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496</v>
      </c>
    </row>
    <row r="2" ht="15">
      <c r="C2" s="16" t="s">
        <v>522</v>
      </c>
    </row>
    <row r="3" ht="15">
      <c r="C3" s="16" t="s">
        <v>288</v>
      </c>
    </row>
    <row r="4" ht="15">
      <c r="C4" s="16" t="s">
        <v>540</v>
      </c>
    </row>
    <row r="8" spans="1:3" ht="12.75" customHeight="1">
      <c r="A8" s="251" t="s">
        <v>109</v>
      </c>
      <c r="B8" s="251"/>
      <c r="C8" s="251"/>
    </row>
    <row r="9" spans="1:3" ht="12.75" customHeight="1">
      <c r="A9" s="251" t="s">
        <v>110</v>
      </c>
      <c r="B9" s="251"/>
      <c r="C9" s="251"/>
    </row>
    <row r="10" spans="1:3" ht="12.75" customHeight="1">
      <c r="A10" s="251" t="s">
        <v>417</v>
      </c>
      <c r="B10" s="251"/>
      <c r="C10" s="251"/>
    </row>
    <row r="11" ht="15.75">
      <c r="A11" s="13"/>
    </row>
    <row r="12" spans="1:3" ht="31.5" customHeight="1">
      <c r="A12" s="252" t="s">
        <v>105</v>
      </c>
      <c r="B12" s="252" t="s">
        <v>475</v>
      </c>
      <c r="C12" s="252" t="s">
        <v>481</v>
      </c>
    </row>
    <row r="13" spans="1:3" ht="16.5" customHeight="1">
      <c r="A13" s="253"/>
      <c r="B13" s="253"/>
      <c r="C13" s="253"/>
    </row>
    <row r="14" spans="1:3" ht="15.75">
      <c r="A14" s="76">
        <v>1</v>
      </c>
      <c r="B14" s="77" t="s">
        <v>111</v>
      </c>
      <c r="C14" s="76" t="s">
        <v>112</v>
      </c>
    </row>
    <row r="15" spans="1:3" ht="15.75" customHeight="1">
      <c r="A15" s="76"/>
      <c r="B15" s="77" t="s">
        <v>283</v>
      </c>
      <c r="C15" s="76" t="s">
        <v>112</v>
      </c>
    </row>
    <row r="16" spans="1:3" ht="15.75" customHeight="1">
      <c r="A16" s="76"/>
      <c r="B16" s="77" t="s">
        <v>418</v>
      </c>
      <c r="C16" s="76" t="s">
        <v>112</v>
      </c>
    </row>
    <row r="17" spans="1:3" ht="15.75" customHeight="1">
      <c r="A17" s="76"/>
      <c r="B17" s="77" t="s">
        <v>419</v>
      </c>
      <c r="C17" s="76" t="s">
        <v>112</v>
      </c>
    </row>
    <row r="18" spans="1:3" ht="15.75">
      <c r="A18" s="1"/>
      <c r="B18" s="77" t="s">
        <v>360</v>
      </c>
      <c r="C18" s="76" t="s">
        <v>112</v>
      </c>
    </row>
    <row r="19" spans="1:3" ht="63">
      <c r="A19" s="76">
        <v>2</v>
      </c>
      <c r="B19" s="77" t="s">
        <v>476</v>
      </c>
      <c r="C19" s="76" t="s">
        <v>112</v>
      </c>
    </row>
    <row r="20" spans="1:3" ht="15.75">
      <c r="A20" s="1"/>
      <c r="B20" s="77" t="s">
        <v>283</v>
      </c>
      <c r="C20" s="76" t="s">
        <v>112</v>
      </c>
    </row>
    <row r="21" spans="1:3" ht="15.75">
      <c r="A21" s="1"/>
      <c r="B21" s="77" t="s">
        <v>418</v>
      </c>
      <c r="C21" s="76" t="s">
        <v>112</v>
      </c>
    </row>
    <row r="22" spans="1:3" ht="15.75" customHeight="1">
      <c r="A22" s="1"/>
      <c r="B22" s="77" t="s">
        <v>419</v>
      </c>
      <c r="C22" s="76" t="s">
        <v>112</v>
      </c>
    </row>
    <row r="23" spans="1:3" ht="15.75">
      <c r="A23" s="1"/>
      <c r="B23" s="77" t="s">
        <v>360</v>
      </c>
      <c r="C23" s="76" t="s">
        <v>112</v>
      </c>
    </row>
    <row r="24" spans="1:3" ht="31.5">
      <c r="A24" s="76">
        <v>3</v>
      </c>
      <c r="B24" s="77" t="s">
        <v>482</v>
      </c>
      <c r="C24" s="76" t="s">
        <v>112</v>
      </c>
    </row>
    <row r="25" spans="1:3" ht="15.75">
      <c r="A25" s="1"/>
      <c r="B25" s="77" t="s">
        <v>283</v>
      </c>
      <c r="C25" s="76" t="s">
        <v>112</v>
      </c>
    </row>
    <row r="26" spans="1:3" ht="15.75">
      <c r="A26" s="1"/>
      <c r="B26" s="77" t="s">
        <v>418</v>
      </c>
      <c r="C26" s="76" t="s">
        <v>112</v>
      </c>
    </row>
    <row r="27" spans="1:3" ht="15.75" customHeight="1">
      <c r="A27" s="1"/>
      <c r="B27" s="77" t="s">
        <v>419</v>
      </c>
      <c r="C27" s="76" t="s">
        <v>112</v>
      </c>
    </row>
    <row r="28" spans="1:3" ht="15.75">
      <c r="A28" s="1"/>
      <c r="B28" s="77" t="s">
        <v>360</v>
      </c>
      <c r="C28" s="76" t="s">
        <v>112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9.125" style="6" customWidth="1"/>
    <col min="2" max="2" width="52.875" style="6" customWidth="1"/>
    <col min="3" max="4" width="18.75390625" style="6" customWidth="1"/>
  </cols>
  <sheetData>
    <row r="1" spans="3:4" ht="15">
      <c r="C1" s="78"/>
      <c r="D1" s="16" t="s">
        <v>508</v>
      </c>
    </row>
    <row r="2" spans="3:4" ht="15">
      <c r="C2" s="78"/>
      <c r="D2" s="16" t="s">
        <v>522</v>
      </c>
    </row>
    <row r="3" spans="3:4" ht="15">
      <c r="C3" s="78"/>
      <c r="D3" s="16" t="s">
        <v>288</v>
      </c>
    </row>
    <row r="4" spans="3:4" ht="15">
      <c r="C4" s="78"/>
      <c r="D4" s="16" t="s">
        <v>542</v>
      </c>
    </row>
    <row r="5" ht="12.75">
      <c r="C5" s="78"/>
    </row>
    <row r="8" spans="1:4" ht="12.75" customHeight="1">
      <c r="A8" s="251" t="s">
        <v>109</v>
      </c>
      <c r="B8" s="251"/>
      <c r="C8" s="251"/>
      <c r="D8" s="251"/>
    </row>
    <row r="9" spans="1:4" ht="12.75" customHeight="1">
      <c r="A9" s="251" t="s">
        <v>110</v>
      </c>
      <c r="B9" s="251"/>
      <c r="C9" s="251"/>
      <c r="D9" s="251"/>
    </row>
    <row r="10" spans="1:4" ht="12.75" customHeight="1">
      <c r="A10" s="251" t="s">
        <v>415</v>
      </c>
      <c r="B10" s="251"/>
      <c r="C10" s="251"/>
      <c r="D10" s="251"/>
    </row>
    <row r="11" spans="1:4" ht="15.75">
      <c r="A11" s="13"/>
      <c r="D11" s="78" t="s">
        <v>483</v>
      </c>
    </row>
    <row r="12" spans="1:4" ht="12.75" customHeight="1">
      <c r="A12" s="252" t="s">
        <v>105</v>
      </c>
      <c r="B12" s="252" t="s">
        <v>475</v>
      </c>
      <c r="C12" s="252" t="s">
        <v>354</v>
      </c>
      <c r="D12" s="252" t="s">
        <v>401</v>
      </c>
    </row>
    <row r="13" spans="1:4" ht="38.25" customHeight="1">
      <c r="A13" s="253"/>
      <c r="B13" s="253"/>
      <c r="C13" s="253"/>
      <c r="D13" s="253"/>
    </row>
    <row r="14" spans="1:4" ht="15.75">
      <c r="A14" s="76">
        <v>1</v>
      </c>
      <c r="B14" s="77" t="s">
        <v>111</v>
      </c>
      <c r="C14" s="76" t="s">
        <v>112</v>
      </c>
      <c r="D14" s="76" t="s">
        <v>112</v>
      </c>
    </row>
    <row r="15" spans="1:4" ht="15.75">
      <c r="A15" s="76"/>
      <c r="B15" s="77" t="s">
        <v>484</v>
      </c>
      <c r="C15" s="76" t="s">
        <v>112</v>
      </c>
      <c r="D15" s="76" t="s">
        <v>112</v>
      </c>
    </row>
    <row r="16" spans="1:4" ht="15.75">
      <c r="A16" s="76"/>
      <c r="B16" s="77" t="s">
        <v>485</v>
      </c>
      <c r="C16" s="76" t="s">
        <v>112</v>
      </c>
      <c r="D16" s="76" t="s">
        <v>112</v>
      </c>
    </row>
    <row r="17" spans="1:4" ht="31.5">
      <c r="A17" s="76"/>
      <c r="B17" s="77" t="s">
        <v>486</v>
      </c>
      <c r="C17" s="76" t="s">
        <v>112</v>
      </c>
      <c r="D17" s="76" t="s">
        <v>112</v>
      </c>
    </row>
    <row r="18" spans="1:4" ht="15.75">
      <c r="A18" s="46"/>
      <c r="B18" s="77" t="s">
        <v>360</v>
      </c>
      <c r="C18" s="76" t="s">
        <v>112</v>
      </c>
      <c r="D18" s="76" t="s">
        <v>487</v>
      </c>
    </row>
    <row r="19" spans="1:4" ht="15.75">
      <c r="A19" s="46"/>
      <c r="B19" s="77" t="s">
        <v>416</v>
      </c>
      <c r="C19" s="76" t="s">
        <v>487</v>
      </c>
      <c r="D19" s="76" t="s">
        <v>112</v>
      </c>
    </row>
    <row r="20" spans="1:4" ht="60" customHeight="1">
      <c r="A20" s="76">
        <v>2</v>
      </c>
      <c r="B20" s="77" t="s">
        <v>476</v>
      </c>
      <c r="C20" s="76" t="s">
        <v>112</v>
      </c>
      <c r="D20" s="76" t="s">
        <v>112</v>
      </c>
    </row>
    <row r="21" spans="1:4" ht="15.75">
      <c r="A21" s="46"/>
      <c r="B21" s="77" t="s">
        <v>484</v>
      </c>
      <c r="C21" s="76" t="s">
        <v>112</v>
      </c>
      <c r="D21" s="76" t="s">
        <v>112</v>
      </c>
    </row>
    <row r="22" spans="1:4" ht="15.75">
      <c r="A22" s="46"/>
      <c r="B22" s="77" t="s">
        <v>485</v>
      </c>
      <c r="C22" s="76" t="s">
        <v>112</v>
      </c>
      <c r="D22" s="76" t="s">
        <v>112</v>
      </c>
    </row>
    <row r="23" spans="1:4" ht="31.5">
      <c r="A23" s="46"/>
      <c r="B23" s="77" t="s">
        <v>486</v>
      </c>
      <c r="C23" s="76" t="s">
        <v>112</v>
      </c>
      <c r="D23" s="76" t="s">
        <v>112</v>
      </c>
    </row>
    <row r="24" spans="1:4" ht="15.75">
      <c r="A24" s="46"/>
      <c r="B24" s="77" t="s">
        <v>360</v>
      </c>
      <c r="C24" s="76" t="s">
        <v>112</v>
      </c>
      <c r="D24" s="76" t="s">
        <v>487</v>
      </c>
    </row>
    <row r="25" spans="1:4" ht="15.75">
      <c r="A25" s="46"/>
      <c r="B25" s="77" t="s">
        <v>416</v>
      </c>
      <c r="C25" s="76" t="s">
        <v>487</v>
      </c>
      <c r="D25" s="76" t="s">
        <v>112</v>
      </c>
    </row>
    <row r="26" spans="1:4" ht="31.5">
      <c r="A26" s="76">
        <v>3</v>
      </c>
      <c r="B26" s="77" t="s">
        <v>482</v>
      </c>
      <c r="C26" s="76" t="s">
        <v>112</v>
      </c>
      <c r="D26" s="76" t="s">
        <v>112</v>
      </c>
    </row>
    <row r="27" spans="1:4" ht="15.75">
      <c r="A27" s="46"/>
      <c r="B27" s="77" t="s">
        <v>484</v>
      </c>
      <c r="C27" s="76" t="s">
        <v>112</v>
      </c>
      <c r="D27" s="76" t="s">
        <v>112</v>
      </c>
    </row>
    <row r="28" spans="1:4" ht="15.75">
      <c r="A28" s="46"/>
      <c r="B28" s="77" t="s">
        <v>485</v>
      </c>
      <c r="C28" s="76" t="s">
        <v>112</v>
      </c>
      <c r="D28" s="76" t="s">
        <v>112</v>
      </c>
    </row>
    <row r="29" spans="1:4" ht="31.5">
      <c r="A29" s="46"/>
      <c r="B29" s="77" t="s">
        <v>486</v>
      </c>
      <c r="C29" s="76" t="s">
        <v>112</v>
      </c>
      <c r="D29" s="76" t="s">
        <v>112</v>
      </c>
    </row>
    <row r="30" spans="1:4" ht="15.75">
      <c r="A30" s="46"/>
      <c r="B30" s="77" t="s">
        <v>360</v>
      </c>
      <c r="C30" s="76" t="s">
        <v>112</v>
      </c>
      <c r="D30" s="76" t="s">
        <v>487</v>
      </c>
    </row>
    <row r="31" spans="1:4" ht="15.75">
      <c r="A31" s="46"/>
      <c r="B31" s="77" t="s">
        <v>416</v>
      </c>
      <c r="C31" s="76" t="s">
        <v>487</v>
      </c>
      <c r="D31" s="76" t="s">
        <v>112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414</v>
      </c>
    </row>
    <row r="2" ht="15">
      <c r="C2" s="16" t="s">
        <v>522</v>
      </c>
    </row>
    <row r="3" ht="15">
      <c r="C3" s="16" t="s">
        <v>288</v>
      </c>
    </row>
    <row r="4" ht="15">
      <c r="C4" s="16" t="s">
        <v>542</v>
      </c>
    </row>
    <row r="8" spans="1:3" ht="51" customHeight="1">
      <c r="A8" s="255" t="s">
        <v>413</v>
      </c>
      <c r="B8" s="255"/>
      <c r="C8" s="255"/>
    </row>
    <row r="9" spans="1:3" ht="15">
      <c r="A9" s="254"/>
      <c r="B9" s="254"/>
      <c r="C9" s="254"/>
    </row>
    <row r="12" spans="1:3" ht="30">
      <c r="A12" s="18" t="s">
        <v>105</v>
      </c>
      <c r="B12" s="18" t="s">
        <v>107</v>
      </c>
      <c r="C12" s="18" t="s">
        <v>108</v>
      </c>
    </row>
    <row r="13" spans="1:3" s="2" customFormat="1" ht="14.25">
      <c r="A13" s="216" t="s">
        <v>106</v>
      </c>
      <c r="B13" s="21" t="s">
        <v>124</v>
      </c>
      <c r="C13" s="163">
        <f>C14</f>
        <v>449.6</v>
      </c>
    </row>
    <row r="14" spans="1:3" ht="60">
      <c r="A14" s="47" t="s">
        <v>134</v>
      </c>
      <c r="B14" s="17" t="s">
        <v>122</v>
      </c>
      <c r="C14" s="217">
        <v>449.6</v>
      </c>
    </row>
    <row r="15" spans="1:3" s="2" customFormat="1" ht="14.25">
      <c r="A15" s="91" t="s">
        <v>488</v>
      </c>
      <c r="B15" s="21" t="s">
        <v>494</v>
      </c>
      <c r="C15" s="218">
        <f>C16+C17</f>
        <v>182.9</v>
      </c>
    </row>
    <row r="16" spans="1:3" ht="15" customHeight="1">
      <c r="A16" s="219" t="s">
        <v>501</v>
      </c>
      <c r="B16" s="17" t="s">
        <v>128</v>
      </c>
      <c r="C16" s="217">
        <v>1.1</v>
      </c>
    </row>
    <row r="17" spans="1:3" ht="30" customHeight="1">
      <c r="A17" s="47" t="s">
        <v>502</v>
      </c>
      <c r="B17" s="17" t="s">
        <v>273</v>
      </c>
      <c r="C17" s="217">
        <v>181.8</v>
      </c>
    </row>
    <row r="18" spans="1:3" s="2" customFormat="1" ht="14.25">
      <c r="A18" s="256" t="s">
        <v>495</v>
      </c>
      <c r="B18" s="256"/>
      <c r="C18" s="218">
        <f>C13+C15</f>
        <v>632.5</v>
      </c>
    </row>
    <row r="19" ht="15">
      <c r="B19" s="92"/>
    </row>
    <row r="20" ht="15">
      <c r="B20" s="92"/>
    </row>
    <row r="21" ht="15">
      <c r="B21" s="92"/>
    </row>
    <row r="22" ht="15">
      <c r="B22" s="92"/>
    </row>
    <row r="23" ht="15">
      <c r="B23" s="92"/>
    </row>
    <row r="24" ht="15">
      <c r="B24" s="92"/>
    </row>
    <row r="25" ht="15">
      <c r="B25" s="92"/>
    </row>
    <row r="26" ht="15">
      <c r="B26" s="92"/>
    </row>
    <row r="27" ht="15">
      <c r="B27" s="90"/>
    </row>
    <row r="28" ht="15">
      <c r="B28" s="90"/>
    </row>
    <row r="29" ht="15">
      <c r="B29" s="90"/>
    </row>
  </sheetData>
  <sheetProtection/>
  <mergeCells count="3">
    <mergeCell ref="A9:C9"/>
    <mergeCell ref="A8:C8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8.12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492</v>
      </c>
    </row>
    <row r="2" spans="3:4" ht="15">
      <c r="C2" s="16"/>
      <c r="D2" s="16" t="s">
        <v>522</v>
      </c>
    </row>
    <row r="3" spans="3:4" ht="15">
      <c r="C3" s="16"/>
      <c r="D3" s="16" t="s">
        <v>288</v>
      </c>
    </row>
    <row r="4" spans="3:4" ht="15">
      <c r="C4" s="16"/>
      <c r="D4" s="16" t="s">
        <v>540</v>
      </c>
    </row>
    <row r="8" spans="1:4" ht="47.25" customHeight="1">
      <c r="A8" s="255" t="s">
        <v>412</v>
      </c>
      <c r="B8" s="255"/>
      <c r="C8" s="255"/>
      <c r="D8" s="255"/>
    </row>
    <row r="9" spans="1:3" ht="15">
      <c r="A9" s="254"/>
      <c r="B9" s="254"/>
      <c r="C9" s="254"/>
    </row>
    <row r="11" ht="15">
      <c r="D11" s="16" t="s">
        <v>73</v>
      </c>
    </row>
    <row r="12" spans="1:4" ht="30" customHeight="1">
      <c r="A12" s="18" t="s">
        <v>105</v>
      </c>
      <c r="B12" s="18" t="s">
        <v>107</v>
      </c>
      <c r="C12" s="18" t="s">
        <v>354</v>
      </c>
      <c r="D12" s="18" t="s">
        <v>401</v>
      </c>
    </row>
    <row r="13" spans="1:4" ht="14.25">
      <c r="A13" s="216" t="s">
        <v>106</v>
      </c>
      <c r="B13" s="21" t="s">
        <v>124</v>
      </c>
      <c r="C13" s="163">
        <f>C14</f>
        <v>449.6</v>
      </c>
      <c r="D13" s="163">
        <f>D14</f>
        <v>449.6</v>
      </c>
    </row>
    <row r="14" spans="1:4" ht="75">
      <c r="A14" s="47" t="s">
        <v>134</v>
      </c>
      <c r="B14" s="17" t="s">
        <v>122</v>
      </c>
      <c r="C14" s="217">
        <v>449.6</v>
      </c>
      <c r="D14" s="217">
        <v>449.6</v>
      </c>
    </row>
    <row r="15" spans="1:4" ht="14.25">
      <c r="A15" s="91" t="s">
        <v>488</v>
      </c>
      <c r="B15" s="21" t="s">
        <v>494</v>
      </c>
      <c r="C15" s="218">
        <f>C16+C17</f>
        <v>182.9</v>
      </c>
      <c r="D15" s="218">
        <f>D16+D17</f>
        <v>182.9</v>
      </c>
    </row>
    <row r="16" spans="1:4" ht="30">
      <c r="A16" s="219" t="s">
        <v>501</v>
      </c>
      <c r="B16" s="17" t="s">
        <v>128</v>
      </c>
      <c r="C16" s="217">
        <v>1.1</v>
      </c>
      <c r="D16" s="217">
        <v>1.1</v>
      </c>
    </row>
    <row r="17" spans="1:4" ht="45">
      <c r="A17" s="47" t="s">
        <v>502</v>
      </c>
      <c r="B17" s="17" t="s">
        <v>273</v>
      </c>
      <c r="C17" s="217">
        <v>181.8</v>
      </c>
      <c r="D17" s="217">
        <v>181.8</v>
      </c>
    </row>
    <row r="18" spans="1:4" ht="14.25">
      <c r="A18" s="256" t="s">
        <v>495</v>
      </c>
      <c r="B18" s="256"/>
      <c r="C18" s="218">
        <f>C13+C15</f>
        <v>632.5</v>
      </c>
      <c r="D18" s="218">
        <f>D13+D15</f>
        <v>632.5</v>
      </c>
    </row>
    <row r="19" ht="15">
      <c r="B19" s="92"/>
    </row>
    <row r="20" ht="15">
      <c r="B20" s="92"/>
    </row>
    <row r="21" ht="15">
      <c r="B21" s="92"/>
    </row>
    <row r="22" ht="15">
      <c r="B22" s="92"/>
    </row>
    <row r="23" ht="15">
      <c r="B23" s="92"/>
    </row>
    <row r="24" ht="15">
      <c r="B24" s="92"/>
    </row>
    <row r="25" ht="15">
      <c r="B25" s="92"/>
    </row>
    <row r="26" ht="15">
      <c r="B26" s="92"/>
    </row>
    <row r="27" ht="15">
      <c r="B27" s="90"/>
    </row>
    <row r="28" ht="15">
      <c r="B28" s="90"/>
    </row>
    <row r="29" ht="15">
      <c r="B29" s="90"/>
    </row>
  </sheetData>
  <sheetProtection/>
  <mergeCells count="3">
    <mergeCell ref="A18:B18"/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258</v>
      </c>
    </row>
    <row r="2" ht="15">
      <c r="D2" s="16" t="s">
        <v>522</v>
      </c>
    </row>
    <row r="3" ht="15">
      <c r="D3" s="16" t="s">
        <v>288</v>
      </c>
    </row>
    <row r="4" ht="15">
      <c r="D4" s="16" t="s">
        <v>540</v>
      </c>
    </row>
    <row r="5" ht="15">
      <c r="D5" s="14"/>
    </row>
    <row r="7" spans="1:4" ht="15">
      <c r="A7" s="259"/>
      <c r="B7" s="259"/>
      <c r="C7" s="259"/>
      <c r="D7" s="259"/>
    </row>
    <row r="8" spans="1:4" ht="12.75">
      <c r="A8" s="243" t="s">
        <v>411</v>
      </c>
      <c r="B8" s="243"/>
      <c r="C8" s="243"/>
      <c r="D8" s="243"/>
    </row>
    <row r="9" spans="1:4" ht="43.5" customHeight="1">
      <c r="A9" s="243"/>
      <c r="B9" s="243"/>
      <c r="C9" s="243"/>
      <c r="D9" s="243"/>
    </row>
    <row r="11" spans="1:4" ht="12.75">
      <c r="A11" s="7" t="s">
        <v>105</v>
      </c>
      <c r="B11" s="7" t="s">
        <v>107</v>
      </c>
      <c r="C11" s="260" t="s">
        <v>491</v>
      </c>
      <c r="D11" s="261"/>
    </row>
    <row r="12" spans="1:4" ht="45">
      <c r="A12" s="73">
        <v>1</v>
      </c>
      <c r="B12" s="69" t="s">
        <v>18</v>
      </c>
      <c r="C12" s="262">
        <v>63.5</v>
      </c>
      <c r="D12" s="263"/>
    </row>
    <row r="13" spans="1:4" ht="60">
      <c r="A13" s="73">
        <v>2</v>
      </c>
      <c r="B13" s="69" t="s">
        <v>534</v>
      </c>
      <c r="C13" s="81"/>
      <c r="D13" s="82">
        <v>41.6</v>
      </c>
    </row>
    <row r="14" spans="1:4" ht="75.75" customHeight="1">
      <c r="A14" s="73">
        <v>3</v>
      </c>
      <c r="B14" s="83" t="s">
        <v>324</v>
      </c>
      <c r="C14" s="84"/>
      <c r="D14" s="85">
        <v>125</v>
      </c>
    </row>
    <row r="15" spans="1:4" ht="15">
      <c r="A15" s="73"/>
      <c r="B15" s="71"/>
      <c r="C15" s="84"/>
      <c r="D15" s="85"/>
    </row>
    <row r="16" spans="1:4" s="2" customFormat="1" ht="14.25">
      <c r="A16" s="127"/>
      <c r="B16" s="86" t="s">
        <v>89</v>
      </c>
      <c r="C16" s="257">
        <f>SUM(C12:D14)</f>
        <v>230.1</v>
      </c>
      <c r="D16" s="258"/>
    </row>
    <row r="17" spans="1:4" ht="12.75">
      <c r="A17" s="9"/>
      <c r="B17" s="9"/>
      <c r="C17" s="10"/>
      <c r="D17" s="10"/>
    </row>
    <row r="18" spans="1:4" ht="12.75">
      <c r="A18" s="9"/>
      <c r="B18" s="9"/>
      <c r="C18" s="10"/>
      <c r="D18" s="10"/>
    </row>
    <row r="19" spans="1:4" ht="40.5" customHeight="1">
      <c r="A19" s="9"/>
      <c r="B19" s="9"/>
      <c r="C19" s="10"/>
      <c r="D19" s="10"/>
    </row>
    <row r="20" spans="1:4" ht="12.75">
      <c r="A20" s="9"/>
      <c r="B20" s="9"/>
      <c r="C20" s="11"/>
      <c r="D20" s="11"/>
    </row>
    <row r="21" spans="1:4" ht="12.75">
      <c r="A21" s="9"/>
      <c r="B21" s="9"/>
      <c r="C21" s="11"/>
      <c r="D21" s="11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</sheetData>
  <sheetProtection/>
  <mergeCells count="5">
    <mergeCell ref="C16:D16"/>
    <mergeCell ref="A7:D7"/>
    <mergeCell ref="A8:D9"/>
    <mergeCell ref="C11:D11"/>
    <mergeCell ref="C12:D12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6">
      <selection activeCell="E12" sqref="E12"/>
    </sheetView>
  </sheetViews>
  <sheetFormatPr defaultColWidth="9.00390625" defaultRowHeight="12.75"/>
  <cols>
    <col min="1" max="1" width="4.875" style="93" customWidth="1"/>
    <col min="2" max="2" width="23.125" style="93" customWidth="1"/>
    <col min="3" max="3" width="13.875" style="93" hidden="1" customWidth="1"/>
    <col min="4" max="5" width="12.75390625" style="93" customWidth="1"/>
    <col min="6" max="6" width="14.75390625" style="93" hidden="1" customWidth="1"/>
    <col min="7" max="8" width="12.75390625" style="93" customWidth="1"/>
    <col min="9" max="9" width="14.625" style="93" hidden="1" customWidth="1"/>
    <col min="10" max="11" width="12.75390625" style="93" customWidth="1"/>
    <col min="12" max="12" width="14.25390625" style="93" hidden="1" customWidth="1"/>
    <col min="13" max="14" width="12.75390625" style="93" customWidth="1"/>
  </cols>
  <sheetData>
    <row r="1" spans="13:14" ht="15">
      <c r="M1" s="94"/>
      <c r="N1" s="16" t="s">
        <v>510</v>
      </c>
    </row>
    <row r="2" spans="13:14" ht="15">
      <c r="M2" s="94"/>
      <c r="N2" s="16" t="s">
        <v>522</v>
      </c>
    </row>
    <row r="3" spans="13:14" ht="15">
      <c r="M3" s="101"/>
      <c r="N3" s="16" t="s">
        <v>288</v>
      </c>
    </row>
    <row r="4" spans="13:14" ht="15">
      <c r="M4" s="94"/>
      <c r="N4" s="16" t="s">
        <v>542</v>
      </c>
    </row>
    <row r="5" spans="13:14" ht="15">
      <c r="M5" s="94"/>
      <c r="N5" s="94"/>
    </row>
    <row r="7" spans="1:14" ht="14.25">
      <c r="A7" s="220" t="s">
        <v>422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5">
      <c r="A8" s="95"/>
      <c r="B8" s="95"/>
      <c r="C8" s="95"/>
      <c r="D8" s="95"/>
      <c r="E8" s="95"/>
      <c r="F8" s="95"/>
      <c r="G8" s="95"/>
      <c r="M8" s="224" t="s">
        <v>73</v>
      </c>
      <c r="N8" s="224"/>
    </row>
    <row r="9" spans="1:14" ht="15">
      <c r="A9" s="222" t="s">
        <v>105</v>
      </c>
      <c r="B9" s="222" t="s">
        <v>498</v>
      </c>
      <c r="C9" s="222" t="s">
        <v>104</v>
      </c>
      <c r="D9" s="222"/>
      <c r="E9" s="222"/>
      <c r="F9" s="222" t="s">
        <v>104</v>
      </c>
      <c r="G9" s="222"/>
      <c r="H9" s="222"/>
      <c r="I9" s="222" t="s">
        <v>104</v>
      </c>
      <c r="J9" s="222"/>
      <c r="K9" s="222"/>
      <c r="L9" s="222" t="s">
        <v>89</v>
      </c>
      <c r="M9" s="222"/>
      <c r="N9" s="222"/>
    </row>
    <row r="10" spans="1:14" ht="25.5">
      <c r="A10" s="222"/>
      <c r="B10" s="222"/>
      <c r="C10" s="98" t="s">
        <v>507</v>
      </c>
      <c r="D10" s="98" t="s">
        <v>353</v>
      </c>
      <c r="E10" s="98" t="s">
        <v>423</v>
      </c>
      <c r="F10" s="98" t="s">
        <v>507</v>
      </c>
      <c r="G10" s="98" t="s">
        <v>353</v>
      </c>
      <c r="H10" s="98" t="s">
        <v>423</v>
      </c>
      <c r="I10" s="98" t="s">
        <v>507</v>
      </c>
      <c r="J10" s="98" t="s">
        <v>353</v>
      </c>
      <c r="K10" s="98" t="s">
        <v>423</v>
      </c>
      <c r="L10" s="98" t="s">
        <v>507</v>
      </c>
      <c r="M10" s="98" t="s">
        <v>353</v>
      </c>
      <c r="N10" s="98" t="s">
        <v>423</v>
      </c>
    </row>
    <row r="11" spans="1:14" ht="15">
      <c r="A11" s="97" t="s">
        <v>106</v>
      </c>
      <c r="B11" s="99" t="s">
        <v>499</v>
      </c>
      <c r="C11" s="221">
        <v>0</v>
      </c>
      <c r="D11" s="221"/>
      <c r="E11" s="221"/>
      <c r="F11" s="221">
        <v>0</v>
      </c>
      <c r="G11" s="221"/>
      <c r="H11" s="221"/>
      <c r="I11" s="221">
        <v>0</v>
      </c>
      <c r="J11" s="221"/>
      <c r="K11" s="221"/>
      <c r="L11" s="100" t="s">
        <v>500</v>
      </c>
      <c r="M11" s="100" t="s">
        <v>500</v>
      </c>
      <c r="N11" s="100" t="s">
        <v>500</v>
      </c>
    </row>
    <row r="12" spans="1:14" ht="138.75" customHeight="1">
      <c r="A12" s="97" t="s">
        <v>488</v>
      </c>
      <c r="B12" s="102" t="s">
        <v>296</v>
      </c>
      <c r="C12" s="104">
        <f aca="true" t="shared" si="0" ref="C12:K12">C13+C14+C15-C16</f>
        <v>78581.86877922727</v>
      </c>
      <c r="D12" s="104">
        <v>0</v>
      </c>
      <c r="E12" s="104">
        <v>0</v>
      </c>
      <c r="F12" s="104">
        <f t="shared" si="0"/>
        <v>1816.9426004294162</v>
      </c>
      <c r="G12" s="104">
        <v>0</v>
      </c>
      <c r="H12" s="104">
        <v>0</v>
      </c>
      <c r="I12" s="104">
        <f t="shared" si="0"/>
        <v>0</v>
      </c>
      <c r="J12" s="104">
        <f>J13+J14+J15-J16</f>
        <v>0</v>
      </c>
      <c r="K12" s="104">
        <f t="shared" si="0"/>
        <v>0</v>
      </c>
      <c r="L12" s="97">
        <f aca="true" t="shared" si="1" ref="L12:N17">C12+F12+I12</f>
        <v>80398.81137965669</v>
      </c>
      <c r="M12" s="104">
        <f t="shared" si="1"/>
        <v>0</v>
      </c>
      <c r="N12" s="104">
        <f t="shared" si="1"/>
        <v>0</v>
      </c>
    </row>
    <row r="13" spans="1:14" ht="105">
      <c r="A13" s="97" t="s">
        <v>501</v>
      </c>
      <c r="B13" s="102" t="s">
        <v>292</v>
      </c>
      <c r="C13" s="104">
        <f>'[1]объем гарантий'!D19</f>
        <v>78582.6409945877</v>
      </c>
      <c r="D13" s="104">
        <v>0</v>
      </c>
      <c r="E13" s="104">
        <v>0</v>
      </c>
      <c r="F13" s="104">
        <f>'[1]объем гарантий'!H19</f>
        <v>1822.8278302660997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97">
        <f t="shared" si="1"/>
        <v>80405.4688248538</v>
      </c>
      <c r="M13" s="104">
        <f t="shared" si="1"/>
        <v>0</v>
      </c>
      <c r="N13" s="104">
        <f t="shared" si="1"/>
        <v>0</v>
      </c>
    </row>
    <row r="14" spans="1:14" ht="105">
      <c r="A14" s="97" t="s">
        <v>502</v>
      </c>
      <c r="B14" s="102" t="s">
        <v>297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4"/>
      <c r="J14" s="104">
        <v>0</v>
      </c>
      <c r="K14" s="104">
        <v>0</v>
      </c>
      <c r="L14" s="97">
        <f t="shared" si="1"/>
        <v>0</v>
      </c>
      <c r="M14" s="104">
        <f t="shared" si="1"/>
        <v>0</v>
      </c>
      <c r="N14" s="104">
        <f t="shared" si="1"/>
        <v>0</v>
      </c>
    </row>
    <row r="15" spans="1:14" ht="150">
      <c r="A15" s="97" t="s">
        <v>503</v>
      </c>
      <c r="B15" s="102" t="s">
        <v>294</v>
      </c>
      <c r="C15" s="105">
        <f>'[1]объем гарантий'!D20</f>
        <v>6068.25</v>
      </c>
      <c r="D15" s="105">
        <v>0</v>
      </c>
      <c r="E15" s="105">
        <v>0</v>
      </c>
      <c r="F15" s="105">
        <f>'[1]объем гарантий'!H20</f>
        <v>142.6834664019571</v>
      </c>
      <c r="G15" s="105">
        <v>0</v>
      </c>
      <c r="H15" s="104">
        <v>0</v>
      </c>
      <c r="I15" s="104">
        <v>0</v>
      </c>
      <c r="J15" s="104">
        <v>0</v>
      </c>
      <c r="K15" s="104">
        <v>0</v>
      </c>
      <c r="L15" s="97">
        <f t="shared" si="1"/>
        <v>6210.933466401957</v>
      </c>
      <c r="M15" s="104">
        <f t="shared" si="1"/>
        <v>0</v>
      </c>
      <c r="N15" s="104">
        <f t="shared" si="1"/>
        <v>0</v>
      </c>
    </row>
    <row r="16" spans="1:14" ht="165">
      <c r="A16" s="97" t="s">
        <v>504</v>
      </c>
      <c r="B16" s="102" t="s">
        <v>295</v>
      </c>
      <c r="C16" s="105">
        <f>'[1]объем гарантий'!D21</f>
        <v>6069.022215360431</v>
      </c>
      <c r="D16" s="105">
        <v>0</v>
      </c>
      <c r="E16" s="105">
        <v>0</v>
      </c>
      <c r="F16" s="105">
        <f>'[1]объем гарантий'!H21</f>
        <v>148.56869623864046</v>
      </c>
      <c r="G16" s="105">
        <v>0</v>
      </c>
      <c r="H16" s="104">
        <v>0</v>
      </c>
      <c r="I16" s="104"/>
      <c r="J16" s="104">
        <v>0</v>
      </c>
      <c r="K16" s="104">
        <v>0</v>
      </c>
      <c r="L16" s="97">
        <f t="shared" si="1"/>
        <v>6217.590911599072</v>
      </c>
      <c r="M16" s="104">
        <f t="shared" si="1"/>
        <v>0</v>
      </c>
      <c r="N16" s="104">
        <f t="shared" si="1"/>
        <v>0</v>
      </c>
    </row>
    <row r="17" spans="1:14" ht="90">
      <c r="A17" s="97" t="s">
        <v>489</v>
      </c>
      <c r="B17" s="102" t="s">
        <v>505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97">
        <f t="shared" si="1"/>
        <v>0</v>
      </c>
      <c r="M17" s="104">
        <f t="shared" si="1"/>
        <v>0</v>
      </c>
      <c r="N17" s="104">
        <f t="shared" si="1"/>
        <v>0</v>
      </c>
    </row>
    <row r="18" spans="1:14" ht="30">
      <c r="A18" s="97" t="s">
        <v>490</v>
      </c>
      <c r="B18" s="102" t="s">
        <v>506</v>
      </c>
      <c r="C18" s="221">
        <v>0</v>
      </c>
      <c r="D18" s="221"/>
      <c r="E18" s="221"/>
      <c r="F18" s="221">
        <v>0</v>
      </c>
      <c r="G18" s="221"/>
      <c r="H18" s="221"/>
      <c r="I18" s="221">
        <v>0</v>
      </c>
      <c r="J18" s="221"/>
      <c r="K18" s="221"/>
      <c r="L18" s="100" t="s">
        <v>500</v>
      </c>
      <c r="M18" s="100" t="s">
        <v>500</v>
      </c>
      <c r="N18" s="100" t="s">
        <v>500</v>
      </c>
    </row>
    <row r="19" ht="15">
      <c r="B19" s="103"/>
    </row>
    <row r="20" ht="15">
      <c r="B20" s="103"/>
    </row>
    <row r="21" ht="15">
      <c r="B21" s="103"/>
    </row>
    <row r="22" ht="15">
      <c r="B22" s="103"/>
    </row>
    <row r="23" ht="15">
      <c r="B23" s="103"/>
    </row>
    <row r="24" ht="15">
      <c r="B24" s="103"/>
    </row>
    <row r="25" ht="15">
      <c r="B25" s="103"/>
    </row>
    <row r="26" ht="15">
      <c r="B26" s="103"/>
    </row>
    <row r="27" ht="15">
      <c r="B27" s="103"/>
    </row>
    <row r="28" ht="15">
      <c r="B28" s="103"/>
    </row>
  </sheetData>
  <sheetProtection/>
  <mergeCells count="14">
    <mergeCell ref="A7:N7"/>
    <mergeCell ref="M8:N8"/>
    <mergeCell ref="A9:A10"/>
    <mergeCell ref="B9:B10"/>
    <mergeCell ref="C9:E9"/>
    <mergeCell ref="F9:H9"/>
    <mergeCell ref="I9:K9"/>
    <mergeCell ref="L9:N9"/>
    <mergeCell ref="C11:E11"/>
    <mergeCell ref="F11:H11"/>
    <mergeCell ref="I11:K11"/>
    <mergeCell ref="C18:E18"/>
    <mergeCell ref="F18:H18"/>
    <mergeCell ref="I18:K1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407</v>
      </c>
    </row>
    <row r="2" ht="15">
      <c r="C2" s="16" t="s">
        <v>522</v>
      </c>
    </row>
    <row r="3" ht="15">
      <c r="C3" s="16" t="s">
        <v>288</v>
      </c>
    </row>
    <row r="4" ht="15">
      <c r="C4" s="16" t="s">
        <v>540</v>
      </c>
    </row>
    <row r="7" spans="1:3" ht="39.75" customHeight="1">
      <c r="A7" s="264" t="s">
        <v>410</v>
      </c>
      <c r="B7" s="264"/>
      <c r="C7" s="264"/>
    </row>
    <row r="9" spans="1:3" ht="37.5">
      <c r="A9" s="209" t="s">
        <v>105</v>
      </c>
      <c r="B9" s="209" t="s">
        <v>132</v>
      </c>
      <c r="C9" s="209" t="s">
        <v>133</v>
      </c>
    </row>
    <row r="10" spans="1:3" ht="60" customHeight="1">
      <c r="A10" s="209" t="s">
        <v>106</v>
      </c>
      <c r="B10" s="210" t="s">
        <v>389</v>
      </c>
      <c r="C10" s="211">
        <f>C11</f>
        <v>1544</v>
      </c>
    </row>
    <row r="11" spans="1:3" ht="78" customHeight="1">
      <c r="A11" s="209" t="s">
        <v>134</v>
      </c>
      <c r="B11" s="210" t="s">
        <v>308</v>
      </c>
      <c r="C11" s="211">
        <f>C12+C13</f>
        <v>1544</v>
      </c>
    </row>
    <row r="12" spans="1:3" ht="60" customHeight="1">
      <c r="A12" s="209" t="s">
        <v>114</v>
      </c>
      <c r="B12" s="210" t="s">
        <v>310</v>
      </c>
      <c r="C12" s="211">
        <v>1044</v>
      </c>
    </row>
    <row r="13" spans="1:3" ht="60" customHeight="1">
      <c r="A13" s="209" t="s">
        <v>115</v>
      </c>
      <c r="B13" s="210" t="s">
        <v>309</v>
      </c>
      <c r="C13" s="211">
        <v>500</v>
      </c>
    </row>
    <row r="14" spans="1:3" ht="60" customHeight="1">
      <c r="A14" s="209" t="s">
        <v>135</v>
      </c>
      <c r="B14" s="210" t="s">
        <v>428</v>
      </c>
      <c r="C14" s="211">
        <f>C15</f>
        <v>449.6</v>
      </c>
    </row>
    <row r="15" spans="1:3" ht="93.75">
      <c r="A15" s="212" t="s">
        <v>123</v>
      </c>
      <c r="B15" s="208" t="s">
        <v>122</v>
      </c>
      <c r="C15" s="211">
        <v>449.6</v>
      </c>
    </row>
    <row r="16" spans="1:3" s="213" customFormat="1" ht="15.75">
      <c r="A16" s="265" t="s">
        <v>89</v>
      </c>
      <c r="B16" s="266"/>
      <c r="C16" s="214">
        <f>C10+C14</f>
        <v>1993.6</v>
      </c>
    </row>
  </sheetData>
  <sheetProtection/>
  <mergeCells count="2">
    <mergeCell ref="A7:C7"/>
    <mergeCell ref="A16:B16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D9" sqref="C9:D9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257</v>
      </c>
    </row>
    <row r="2" spans="3:4" ht="15">
      <c r="C2" s="16"/>
      <c r="D2" s="16" t="s">
        <v>522</v>
      </c>
    </row>
    <row r="3" spans="3:4" ht="15">
      <c r="C3" s="16"/>
      <c r="D3" s="16" t="s">
        <v>288</v>
      </c>
    </row>
    <row r="4" spans="3:4" ht="15">
      <c r="C4" s="16"/>
      <c r="D4" s="16" t="s">
        <v>540</v>
      </c>
    </row>
    <row r="7" spans="1:4" ht="33" customHeight="1">
      <c r="A7" s="264" t="s">
        <v>409</v>
      </c>
      <c r="B7" s="264"/>
      <c r="C7" s="264"/>
      <c r="D7" s="264"/>
    </row>
    <row r="8" ht="12.75">
      <c r="D8" s="78" t="s">
        <v>483</v>
      </c>
    </row>
    <row r="9" spans="1:4" ht="37.5">
      <c r="A9" s="209" t="s">
        <v>105</v>
      </c>
      <c r="B9" s="209" t="s">
        <v>132</v>
      </c>
      <c r="C9" s="209" t="s">
        <v>354</v>
      </c>
      <c r="D9" s="209" t="s">
        <v>401</v>
      </c>
    </row>
    <row r="10" spans="1:4" ht="56.25">
      <c r="A10" s="209" t="s">
        <v>106</v>
      </c>
      <c r="B10" s="210" t="s">
        <v>389</v>
      </c>
      <c r="C10" s="215">
        <f>C11</f>
        <v>1594.9</v>
      </c>
      <c r="D10" s="215">
        <f>D11</f>
        <v>1593.6</v>
      </c>
    </row>
    <row r="11" spans="1:4" ht="75">
      <c r="A11" s="209" t="s">
        <v>134</v>
      </c>
      <c r="B11" s="210" t="s">
        <v>308</v>
      </c>
      <c r="C11" s="215">
        <f>C12+C13</f>
        <v>1594.9</v>
      </c>
      <c r="D11" s="215">
        <f>D12+D13</f>
        <v>1593.6</v>
      </c>
    </row>
    <row r="12" spans="1:4" ht="56.25">
      <c r="A12" s="209" t="s">
        <v>114</v>
      </c>
      <c r="B12" s="210" t="s">
        <v>310</v>
      </c>
      <c r="C12" s="215">
        <v>1094.9</v>
      </c>
      <c r="D12" s="215">
        <v>1093.6</v>
      </c>
    </row>
    <row r="13" spans="1:4" ht="56.25">
      <c r="A13" s="209" t="s">
        <v>115</v>
      </c>
      <c r="B13" s="210" t="s">
        <v>309</v>
      </c>
      <c r="C13" s="215">
        <v>500</v>
      </c>
      <c r="D13" s="215">
        <v>500</v>
      </c>
    </row>
    <row r="14" spans="1:4" ht="75">
      <c r="A14" s="209" t="s">
        <v>135</v>
      </c>
      <c r="B14" s="210" t="s">
        <v>428</v>
      </c>
      <c r="C14" s="211">
        <f>C15</f>
        <v>449.6</v>
      </c>
      <c r="D14" s="211">
        <f>D15</f>
        <v>449.6</v>
      </c>
    </row>
    <row r="15" spans="1:4" ht="93.75">
      <c r="A15" s="212" t="s">
        <v>123</v>
      </c>
      <c r="B15" s="208" t="s">
        <v>122</v>
      </c>
      <c r="C15" s="211">
        <v>449.6</v>
      </c>
      <c r="D15" s="211">
        <v>449.6</v>
      </c>
    </row>
    <row r="16" spans="1:4" ht="15.75">
      <c r="A16" s="267" t="s">
        <v>89</v>
      </c>
      <c r="B16" s="267"/>
      <c r="C16" s="214">
        <f>C10+C14</f>
        <v>2044.5</v>
      </c>
      <c r="D16" s="214">
        <f>D10+D14</f>
        <v>2043.1999999999998</v>
      </c>
    </row>
  </sheetData>
  <sheetProtection/>
  <mergeCells count="2">
    <mergeCell ref="A7:D7"/>
    <mergeCell ref="A16:B16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259</v>
      </c>
    </row>
    <row r="2" spans="4:5" ht="15">
      <c r="D2" s="16"/>
      <c r="E2" s="16" t="s">
        <v>522</v>
      </c>
    </row>
    <row r="3" spans="4:5" ht="15">
      <c r="D3" s="16"/>
      <c r="E3" s="16" t="s">
        <v>288</v>
      </c>
    </row>
    <row r="4" spans="4:5" ht="15">
      <c r="D4" s="16"/>
      <c r="E4" s="16" t="s">
        <v>540</v>
      </c>
    </row>
    <row r="7" spans="1:4" ht="15">
      <c r="A7" s="259"/>
      <c r="B7" s="259"/>
      <c r="C7" s="259"/>
      <c r="D7" s="259"/>
    </row>
    <row r="8" spans="1:5" ht="12.75" customHeight="1">
      <c r="A8" s="243" t="s">
        <v>408</v>
      </c>
      <c r="B8" s="243"/>
      <c r="C8" s="243"/>
      <c r="D8" s="243"/>
      <c r="E8" s="243"/>
    </row>
    <row r="9" spans="1:5" ht="30" customHeight="1">
      <c r="A9" s="243"/>
      <c r="B9" s="243"/>
      <c r="C9" s="243"/>
      <c r="D9" s="243"/>
      <c r="E9" s="243"/>
    </row>
    <row r="10" spans="1:5" ht="15" customHeight="1">
      <c r="A10" s="230"/>
      <c r="B10" s="230"/>
      <c r="C10" s="230"/>
      <c r="D10" s="230"/>
      <c r="E10" s="230"/>
    </row>
    <row r="13" spans="1:5" ht="15">
      <c r="A13" s="8" t="s">
        <v>105</v>
      </c>
      <c r="B13" s="8" t="s">
        <v>107</v>
      </c>
      <c r="C13" s="227" t="s">
        <v>354</v>
      </c>
      <c r="D13" s="228"/>
      <c r="E13" s="47" t="s">
        <v>401</v>
      </c>
    </row>
    <row r="14" spans="1:5" ht="45">
      <c r="A14" s="73">
        <v>1</v>
      </c>
      <c r="B14" s="69" t="s">
        <v>18</v>
      </c>
      <c r="C14" s="262">
        <v>0</v>
      </c>
      <c r="D14" s="263"/>
      <c r="E14" s="79">
        <v>0</v>
      </c>
    </row>
    <row r="15" spans="1:5" ht="60">
      <c r="A15" s="73">
        <v>2</v>
      </c>
      <c r="B15" s="69" t="s">
        <v>534</v>
      </c>
      <c r="C15" s="81"/>
      <c r="D15" s="82">
        <v>0</v>
      </c>
      <c r="E15" s="89">
        <v>0</v>
      </c>
    </row>
    <row r="16" spans="1:5" ht="75">
      <c r="A16" s="73">
        <v>3</v>
      </c>
      <c r="B16" s="83" t="s">
        <v>324</v>
      </c>
      <c r="C16" s="84"/>
      <c r="D16" s="85">
        <v>0</v>
      </c>
      <c r="E16" s="79">
        <v>0</v>
      </c>
    </row>
    <row r="17" spans="1:5" s="2" customFormat="1" ht="14.25">
      <c r="A17" s="126"/>
      <c r="B17" s="86" t="s">
        <v>89</v>
      </c>
      <c r="C17" s="257">
        <f>SUM(C14:D16)</f>
        <v>0</v>
      </c>
      <c r="D17" s="268"/>
      <c r="E17" s="80">
        <f>SUM(E14:E16)</f>
        <v>0</v>
      </c>
    </row>
    <row r="18" spans="1:5" ht="15">
      <c r="A18" s="45"/>
      <c r="B18" s="45"/>
      <c r="C18" s="87"/>
      <c r="D18" s="87"/>
      <c r="E18" s="87"/>
    </row>
    <row r="19" spans="1:5" ht="15">
      <c r="A19" s="45"/>
      <c r="B19" s="45"/>
      <c r="C19" s="87"/>
      <c r="D19" s="87"/>
      <c r="E19" s="87"/>
    </row>
    <row r="20" spans="1:5" ht="15">
      <c r="A20" s="45"/>
      <c r="B20" s="45"/>
      <c r="C20" s="87"/>
      <c r="D20" s="87"/>
      <c r="E20" s="87"/>
    </row>
    <row r="21" spans="1:5" ht="15">
      <c r="A21" s="45"/>
      <c r="B21" s="45"/>
      <c r="C21" s="88"/>
      <c r="D21" s="88"/>
      <c r="E21" s="88"/>
    </row>
    <row r="22" spans="1:5" ht="15">
      <c r="A22" s="45"/>
      <c r="B22" s="45"/>
      <c r="C22" s="88"/>
      <c r="D22" s="88"/>
      <c r="E22" s="88"/>
    </row>
    <row r="23" spans="1:5" ht="15">
      <c r="A23" s="45"/>
      <c r="B23" s="45"/>
      <c r="C23" s="88"/>
      <c r="D23" s="88"/>
      <c r="E23" s="88"/>
    </row>
    <row r="24" spans="1:5" ht="15">
      <c r="A24" s="45"/>
      <c r="B24" s="45"/>
      <c r="C24" s="88"/>
      <c r="D24" s="88"/>
      <c r="E24" s="88"/>
    </row>
    <row r="25" spans="1:5" ht="15">
      <c r="A25" s="45"/>
      <c r="B25" s="45"/>
      <c r="C25" s="88"/>
      <c r="D25" s="88"/>
      <c r="E25" s="88"/>
    </row>
    <row r="26" spans="1:5" ht="15">
      <c r="A26" s="45"/>
      <c r="B26" s="45"/>
      <c r="C26" s="88"/>
      <c r="D26" s="88"/>
      <c r="E26" s="88"/>
    </row>
    <row r="27" spans="1:5" ht="15">
      <c r="A27" s="45"/>
      <c r="B27" s="45"/>
      <c r="C27" s="88"/>
      <c r="D27" s="88"/>
      <c r="E27" s="88"/>
    </row>
    <row r="28" spans="1:5" ht="15">
      <c r="A28" s="45"/>
      <c r="B28" s="45"/>
      <c r="C28" s="88"/>
      <c r="D28" s="88"/>
      <c r="E28" s="88"/>
    </row>
    <row r="29" spans="1:5" ht="15">
      <c r="A29" s="45"/>
      <c r="B29" s="45"/>
      <c r="C29" s="88"/>
      <c r="D29" s="88"/>
      <c r="E29" s="88"/>
    </row>
    <row r="30" spans="1:5" ht="15">
      <c r="A30" s="45"/>
      <c r="B30" s="45"/>
      <c r="C30" s="88"/>
      <c r="D30" s="88"/>
      <c r="E30" s="88"/>
    </row>
    <row r="31" spans="1:5" ht="15">
      <c r="A31" s="45"/>
      <c r="B31" s="45"/>
      <c r="C31" s="88"/>
      <c r="D31" s="88"/>
      <c r="E31" s="88"/>
    </row>
    <row r="32" spans="1:5" ht="15">
      <c r="A32" s="45"/>
      <c r="B32" s="45"/>
      <c r="C32" s="88"/>
      <c r="D32" s="88"/>
      <c r="E32" s="88"/>
    </row>
    <row r="33" spans="1:5" ht="15">
      <c r="A33" s="45"/>
      <c r="B33" s="45"/>
      <c r="C33" s="88"/>
      <c r="D33" s="88"/>
      <c r="E33" s="88"/>
    </row>
    <row r="34" spans="1:5" ht="15">
      <c r="A34" s="45"/>
      <c r="B34" s="45"/>
      <c r="C34" s="88"/>
      <c r="D34" s="88"/>
      <c r="E34" s="88"/>
    </row>
    <row r="35" spans="1:5" ht="15">
      <c r="A35" s="45"/>
      <c r="B35" s="45"/>
      <c r="C35" s="88"/>
      <c r="D35" s="88"/>
      <c r="E35" s="88"/>
    </row>
    <row r="36" spans="1:5" ht="15">
      <c r="A36" s="45"/>
      <c r="B36" s="45"/>
      <c r="C36" s="88"/>
      <c r="D36" s="88"/>
      <c r="E36" s="88"/>
    </row>
    <row r="37" spans="1:5" ht="15">
      <c r="A37" s="45"/>
      <c r="B37" s="45"/>
      <c r="C37" s="88"/>
      <c r="D37" s="88"/>
      <c r="E37" s="88"/>
    </row>
    <row r="38" spans="1:5" ht="15">
      <c r="A38" s="45"/>
      <c r="B38" s="45"/>
      <c r="C38" s="88"/>
      <c r="D38" s="88"/>
      <c r="E38" s="88"/>
    </row>
    <row r="39" spans="1:5" ht="15">
      <c r="A39" s="45"/>
      <c r="B39" s="45"/>
      <c r="C39" s="88"/>
      <c r="D39" s="88"/>
      <c r="E39" s="88"/>
    </row>
    <row r="40" spans="1:5" ht="15">
      <c r="A40" s="45"/>
      <c r="B40" s="45"/>
      <c r="C40" s="88"/>
      <c r="D40" s="88"/>
      <c r="E40" s="88"/>
    </row>
    <row r="41" spans="1:5" ht="15">
      <c r="A41" s="45"/>
      <c r="B41" s="45"/>
      <c r="C41" s="88"/>
      <c r="D41" s="88"/>
      <c r="E41" s="88"/>
    </row>
    <row r="42" spans="1:5" ht="15">
      <c r="A42" s="45"/>
      <c r="B42" s="45"/>
      <c r="C42" s="88"/>
      <c r="D42" s="88"/>
      <c r="E42" s="88"/>
    </row>
    <row r="43" spans="1:5" ht="15">
      <c r="A43" s="45"/>
      <c r="B43" s="45"/>
      <c r="C43" s="88"/>
      <c r="D43" s="88"/>
      <c r="E43" s="88"/>
    </row>
    <row r="44" spans="1:5" ht="15">
      <c r="A44" s="45"/>
      <c r="B44" s="45"/>
      <c r="C44" s="88"/>
      <c r="D44" s="88"/>
      <c r="E44" s="88"/>
    </row>
    <row r="45" spans="1:5" ht="15">
      <c r="A45" s="45"/>
      <c r="B45" s="45"/>
      <c r="C45" s="88"/>
      <c r="D45" s="88"/>
      <c r="E45" s="88"/>
    </row>
    <row r="46" spans="1:5" ht="15">
      <c r="A46" s="45"/>
      <c r="B46" s="45"/>
      <c r="C46" s="88"/>
      <c r="D46" s="88"/>
      <c r="E46" s="88"/>
    </row>
    <row r="47" spans="1:5" ht="15">
      <c r="A47" s="45"/>
      <c r="B47" s="45"/>
      <c r="C47" s="88"/>
      <c r="D47" s="88"/>
      <c r="E47" s="88"/>
    </row>
    <row r="48" spans="1:5" ht="15">
      <c r="A48" s="45"/>
      <c r="B48" s="45"/>
      <c r="C48" s="88"/>
      <c r="D48" s="88"/>
      <c r="E48" s="88"/>
    </row>
    <row r="49" spans="1:5" ht="15">
      <c r="A49" s="45"/>
      <c r="B49" s="45"/>
      <c r="C49" s="88"/>
      <c r="D49" s="88"/>
      <c r="E49" s="88"/>
    </row>
    <row r="50" spans="1:5" ht="15">
      <c r="A50" s="45"/>
      <c r="B50" s="45"/>
      <c r="C50" s="88"/>
      <c r="D50" s="88"/>
      <c r="E50" s="88"/>
    </row>
    <row r="51" spans="1:5" ht="15">
      <c r="A51" s="45"/>
      <c r="B51" s="45"/>
      <c r="C51" s="88"/>
      <c r="D51" s="88"/>
      <c r="E51" s="88"/>
    </row>
    <row r="52" spans="1:5" ht="15">
      <c r="A52" s="45"/>
      <c r="B52" s="45"/>
      <c r="C52" s="88"/>
      <c r="D52" s="88"/>
      <c r="E52" s="88"/>
    </row>
    <row r="53" spans="1:5" ht="15">
      <c r="A53" s="45"/>
      <c r="B53" s="45"/>
      <c r="C53" s="88"/>
      <c r="D53" s="88"/>
      <c r="E53" s="88"/>
    </row>
    <row r="54" spans="1:5" ht="15">
      <c r="A54" s="45"/>
      <c r="B54" s="45"/>
      <c r="C54" s="88"/>
      <c r="D54" s="88"/>
      <c r="E54" s="88"/>
    </row>
    <row r="55" spans="1:5" ht="15">
      <c r="A55" s="45"/>
      <c r="B55" s="45"/>
      <c r="C55" s="88"/>
      <c r="D55" s="88"/>
      <c r="E55" s="88"/>
    </row>
    <row r="56" spans="1:5" ht="15">
      <c r="A56" s="45"/>
      <c r="B56" s="45"/>
      <c r="C56" s="88"/>
      <c r="D56" s="88"/>
      <c r="E56" s="88"/>
    </row>
    <row r="57" spans="1:5" ht="15">
      <c r="A57" s="45"/>
      <c r="B57" s="45"/>
      <c r="C57" s="88"/>
      <c r="D57" s="88"/>
      <c r="E57" s="88"/>
    </row>
    <row r="58" spans="1:5" ht="15">
      <c r="A58" s="45"/>
      <c r="B58" s="45"/>
      <c r="C58" s="88"/>
      <c r="D58" s="88"/>
      <c r="E58" s="88"/>
    </row>
    <row r="59" spans="1:5" ht="15">
      <c r="A59" s="45"/>
      <c r="B59" s="45"/>
      <c r="C59" s="88"/>
      <c r="D59" s="88"/>
      <c r="E59" s="88"/>
    </row>
    <row r="60" spans="1:5" ht="15">
      <c r="A60" s="45"/>
      <c r="B60" s="45"/>
      <c r="C60" s="88"/>
      <c r="D60" s="88"/>
      <c r="E60" s="88"/>
    </row>
    <row r="61" spans="1:5" ht="15">
      <c r="A61" s="45"/>
      <c r="B61" s="45"/>
      <c r="C61" s="88"/>
      <c r="D61" s="88"/>
      <c r="E61" s="88"/>
    </row>
    <row r="62" spans="1:5" ht="15">
      <c r="A62" s="45"/>
      <c r="B62" s="45"/>
      <c r="C62" s="88"/>
      <c r="D62" s="88"/>
      <c r="E62" s="88"/>
    </row>
    <row r="63" spans="1:5" ht="15">
      <c r="A63" s="45"/>
      <c r="B63" s="45"/>
      <c r="C63" s="88"/>
      <c r="D63" s="88"/>
      <c r="E63" s="88"/>
    </row>
    <row r="64" spans="1:5" ht="15">
      <c r="A64" s="45"/>
      <c r="B64" s="45"/>
      <c r="C64" s="88"/>
      <c r="D64" s="88"/>
      <c r="E64" s="88"/>
    </row>
    <row r="65" spans="1:5" ht="15">
      <c r="A65" s="45"/>
      <c r="B65" s="45"/>
      <c r="C65" s="88"/>
      <c r="D65" s="88"/>
      <c r="E65" s="88"/>
    </row>
    <row r="66" spans="1:5" ht="15">
      <c r="A66" s="45"/>
      <c r="B66" s="45"/>
      <c r="C66" s="88"/>
      <c r="D66" s="88"/>
      <c r="E66" s="88"/>
    </row>
    <row r="67" spans="1:5" ht="15">
      <c r="A67" s="45"/>
      <c r="B67" s="45"/>
      <c r="C67" s="88"/>
      <c r="D67" s="88"/>
      <c r="E67" s="88"/>
    </row>
    <row r="68" spans="1:5" ht="15">
      <c r="A68" s="45"/>
      <c r="B68" s="45"/>
      <c r="C68" s="88"/>
      <c r="D68" s="88"/>
      <c r="E68" s="88"/>
    </row>
    <row r="69" spans="1:5" ht="15">
      <c r="A69" s="45"/>
      <c r="B69" s="45"/>
      <c r="C69" s="88"/>
      <c r="D69" s="88"/>
      <c r="E69" s="88"/>
    </row>
    <row r="70" spans="1:5" ht="15">
      <c r="A70" s="45"/>
      <c r="B70" s="45"/>
      <c r="C70" s="88"/>
      <c r="D70" s="88"/>
      <c r="E70" s="88"/>
    </row>
    <row r="71" spans="1:5" ht="15">
      <c r="A71" s="45"/>
      <c r="B71" s="45"/>
      <c r="C71" s="88"/>
      <c r="D71" s="88"/>
      <c r="E71" s="88"/>
    </row>
    <row r="72" spans="1:5" ht="15">
      <c r="A72" s="45"/>
      <c r="B72" s="45"/>
      <c r="C72" s="88"/>
      <c r="D72" s="88"/>
      <c r="E72" s="88"/>
    </row>
    <row r="73" spans="1:5" ht="15">
      <c r="A73" s="45"/>
      <c r="B73" s="45"/>
      <c r="C73" s="88"/>
      <c r="D73" s="88"/>
      <c r="E73" s="88"/>
    </row>
    <row r="74" spans="1:5" ht="15">
      <c r="A74" s="45"/>
      <c r="B74" s="45"/>
      <c r="C74" s="88"/>
      <c r="D74" s="88"/>
      <c r="E74" s="88"/>
    </row>
    <row r="75" spans="1:5" ht="15">
      <c r="A75" s="45"/>
      <c r="B75" s="45"/>
      <c r="C75" s="88"/>
      <c r="D75" s="88"/>
      <c r="E75" s="88"/>
    </row>
    <row r="76" spans="1:5" ht="15">
      <c r="A76" s="45"/>
      <c r="B76" s="45"/>
      <c r="C76" s="88"/>
      <c r="D76" s="88"/>
      <c r="E76" s="88"/>
    </row>
    <row r="77" spans="1:5" ht="15">
      <c r="A77" s="45"/>
      <c r="B77" s="45"/>
      <c r="C77" s="88"/>
      <c r="D77" s="88"/>
      <c r="E77" s="88"/>
    </row>
    <row r="78" spans="1:5" ht="15">
      <c r="A78" s="45"/>
      <c r="B78" s="45"/>
      <c r="C78" s="88"/>
      <c r="D78" s="88"/>
      <c r="E78" s="88"/>
    </row>
    <row r="79" spans="1:5" ht="15">
      <c r="A79" s="45"/>
      <c r="B79" s="45"/>
      <c r="C79" s="88"/>
      <c r="D79" s="88"/>
      <c r="E79" s="88"/>
    </row>
    <row r="80" spans="1:5" ht="15">
      <c r="A80" s="45"/>
      <c r="B80" s="45"/>
      <c r="C80" s="88"/>
      <c r="D80" s="88"/>
      <c r="E80" s="88"/>
    </row>
    <row r="81" spans="1:5" ht="15">
      <c r="A81" s="45"/>
      <c r="B81" s="45"/>
      <c r="C81" s="88"/>
      <c r="D81" s="88"/>
      <c r="E81" s="88"/>
    </row>
    <row r="82" spans="1:5" ht="15">
      <c r="A82" s="45"/>
      <c r="B82" s="45"/>
      <c r="C82" s="88"/>
      <c r="D82" s="88"/>
      <c r="E82" s="88"/>
    </row>
    <row r="83" spans="1:5" ht="15">
      <c r="A83" s="45"/>
      <c r="B83" s="45"/>
      <c r="C83" s="88"/>
      <c r="D83" s="88"/>
      <c r="E83" s="88"/>
    </row>
    <row r="84" spans="1:5" ht="15">
      <c r="A84" s="45"/>
      <c r="B84" s="45"/>
      <c r="C84" s="88"/>
      <c r="D84" s="88"/>
      <c r="E84" s="88"/>
    </row>
    <row r="85" spans="1:5" ht="15">
      <c r="A85" s="45"/>
      <c r="B85" s="45"/>
      <c r="C85" s="88"/>
      <c r="D85" s="88"/>
      <c r="E85" s="88"/>
    </row>
    <row r="86" spans="1:5" ht="15">
      <c r="A86" s="45"/>
      <c r="B86" s="45"/>
      <c r="C86" s="88"/>
      <c r="D86" s="88"/>
      <c r="E86" s="88"/>
    </row>
    <row r="87" spans="1:5" ht="15">
      <c r="A87" s="45"/>
      <c r="B87" s="45"/>
      <c r="C87" s="88"/>
      <c r="D87" s="88"/>
      <c r="E87" s="88"/>
    </row>
    <row r="88" spans="1:5" ht="15">
      <c r="A88" s="45"/>
      <c r="B88" s="45"/>
      <c r="C88" s="88"/>
      <c r="D88" s="88"/>
      <c r="E88" s="88"/>
    </row>
    <row r="89" spans="1:5" ht="15">
      <c r="A89" s="45"/>
      <c r="B89" s="45"/>
      <c r="C89" s="88"/>
      <c r="D89" s="88"/>
      <c r="E89" s="88"/>
    </row>
    <row r="90" spans="1:5" ht="15">
      <c r="A90" s="45"/>
      <c r="B90" s="45"/>
      <c r="C90" s="88"/>
      <c r="D90" s="88"/>
      <c r="E90" s="88"/>
    </row>
    <row r="91" spans="1:5" ht="15">
      <c r="A91" s="45"/>
      <c r="B91" s="45"/>
      <c r="C91" s="88"/>
      <c r="D91" s="88"/>
      <c r="E91" s="88"/>
    </row>
    <row r="92" spans="1:5" ht="15">
      <c r="A92" s="45"/>
      <c r="B92" s="45"/>
      <c r="C92" s="88"/>
      <c r="D92" s="88"/>
      <c r="E92" s="88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6">
    <mergeCell ref="C17:D17"/>
    <mergeCell ref="A8:E9"/>
    <mergeCell ref="A10:E10"/>
    <mergeCell ref="A7:D7"/>
    <mergeCell ref="C13:D13"/>
    <mergeCell ref="C14:D14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356</v>
      </c>
    </row>
    <row r="2" spans="4:5" ht="15">
      <c r="D2" s="16"/>
      <c r="E2" s="16" t="s">
        <v>522</v>
      </c>
    </row>
    <row r="3" spans="4:5" ht="15">
      <c r="D3" s="16"/>
      <c r="E3" s="16" t="s">
        <v>288</v>
      </c>
    </row>
    <row r="4" spans="4:5" ht="15">
      <c r="D4" s="16"/>
      <c r="E4" s="16" t="s">
        <v>543</v>
      </c>
    </row>
    <row r="5" spans="4:5" ht="15">
      <c r="D5" s="106"/>
      <c r="E5" s="106"/>
    </row>
    <row r="8" spans="1:5" ht="12.75" customHeight="1">
      <c r="A8" s="226" t="s">
        <v>424</v>
      </c>
      <c r="B8" s="226"/>
      <c r="C8" s="226"/>
      <c r="D8" s="226"/>
      <c r="E8" s="226"/>
    </row>
    <row r="9" spans="1:5" ht="18.75" customHeight="1">
      <c r="A9" s="226"/>
      <c r="B9" s="226"/>
      <c r="C9" s="226"/>
      <c r="D9" s="226"/>
      <c r="E9" s="226"/>
    </row>
    <row r="11" spans="1:5" ht="60">
      <c r="A11" s="8" t="s">
        <v>269</v>
      </c>
      <c r="B11" s="8" t="s">
        <v>97</v>
      </c>
      <c r="C11" s="227" t="s">
        <v>291</v>
      </c>
      <c r="D11" s="228"/>
      <c r="E11" s="107" t="s">
        <v>511</v>
      </c>
    </row>
    <row r="12" spans="1:5" ht="33" customHeight="1">
      <c r="A12" s="73">
        <v>680</v>
      </c>
      <c r="B12" s="18" t="s">
        <v>537</v>
      </c>
      <c r="C12" s="229" t="s">
        <v>538</v>
      </c>
      <c r="D12" s="229"/>
      <c r="E12" s="79">
        <f>SUM(E13:E18)</f>
        <v>0</v>
      </c>
    </row>
    <row r="13" spans="1:5" ht="45" customHeight="1">
      <c r="A13" s="75">
        <v>680</v>
      </c>
      <c r="B13" s="18" t="s">
        <v>98</v>
      </c>
      <c r="C13" s="225" t="s">
        <v>298</v>
      </c>
      <c r="D13" s="225"/>
      <c r="E13" s="79">
        <v>0</v>
      </c>
    </row>
    <row r="14" spans="1:5" ht="45" customHeight="1">
      <c r="A14" s="75">
        <v>680</v>
      </c>
      <c r="B14" s="18" t="s">
        <v>99</v>
      </c>
      <c r="C14" s="225" t="s">
        <v>381</v>
      </c>
      <c r="D14" s="225"/>
      <c r="E14" s="79">
        <v>0</v>
      </c>
    </row>
    <row r="15" spans="1:5" ht="45" customHeight="1">
      <c r="A15" s="75">
        <v>680</v>
      </c>
      <c r="B15" s="18" t="s">
        <v>67</v>
      </c>
      <c r="C15" s="225" t="s">
        <v>382</v>
      </c>
      <c r="D15" s="225"/>
      <c r="E15" s="79">
        <v>0</v>
      </c>
    </row>
    <row r="16" spans="1:5" ht="45" customHeight="1">
      <c r="A16" s="75">
        <v>680</v>
      </c>
      <c r="B16" s="18" t="s">
        <v>68</v>
      </c>
      <c r="C16" s="225" t="s">
        <v>383</v>
      </c>
      <c r="D16" s="225"/>
      <c r="E16" s="79">
        <v>0</v>
      </c>
    </row>
    <row r="17" spans="1:5" ht="30" customHeight="1">
      <c r="A17" s="75">
        <v>680</v>
      </c>
      <c r="B17" s="18" t="s">
        <v>101</v>
      </c>
      <c r="C17" s="225" t="s">
        <v>384</v>
      </c>
      <c r="D17" s="225"/>
      <c r="E17" s="79">
        <v>-18000</v>
      </c>
    </row>
    <row r="18" spans="1:5" ht="30" customHeight="1">
      <c r="A18" s="75">
        <v>680</v>
      </c>
      <c r="B18" s="18" t="s">
        <v>102</v>
      </c>
      <c r="C18" s="225" t="s">
        <v>385</v>
      </c>
      <c r="D18" s="225"/>
      <c r="E18" s="79">
        <v>18000</v>
      </c>
    </row>
    <row r="19" spans="1:5" ht="15">
      <c r="A19" s="45"/>
      <c r="B19" s="45"/>
      <c r="C19" s="87"/>
      <c r="D19" s="87"/>
      <c r="E19" s="87"/>
    </row>
    <row r="20" spans="1:5" ht="15">
      <c r="A20" s="45"/>
      <c r="B20" s="45"/>
      <c r="C20" s="87"/>
      <c r="D20" s="87"/>
      <c r="E20" s="87"/>
    </row>
    <row r="21" spans="1:5" ht="15">
      <c r="A21" s="45"/>
      <c r="B21" s="45"/>
      <c r="C21" s="87"/>
      <c r="D21" s="87"/>
      <c r="E21" s="87"/>
    </row>
    <row r="22" spans="1:5" ht="15">
      <c r="A22" s="45"/>
      <c r="B22" s="45"/>
      <c r="C22" s="88"/>
      <c r="D22" s="88"/>
      <c r="E22" s="88"/>
    </row>
    <row r="23" spans="1:5" ht="15">
      <c r="A23" s="45"/>
      <c r="B23" s="45"/>
      <c r="C23" s="88"/>
      <c r="D23" s="88"/>
      <c r="E23" s="88"/>
    </row>
    <row r="24" spans="1:5" ht="15">
      <c r="A24" s="45"/>
      <c r="B24" s="45"/>
      <c r="C24" s="88"/>
      <c r="D24" s="88"/>
      <c r="E24" s="88"/>
    </row>
    <row r="25" spans="1:5" ht="15">
      <c r="A25" s="45"/>
      <c r="B25" s="45"/>
      <c r="C25" s="88"/>
      <c r="D25" s="88"/>
      <c r="E25" s="88"/>
    </row>
    <row r="26" spans="1:5" ht="15">
      <c r="A26" s="45"/>
      <c r="B26" s="45"/>
      <c r="C26" s="88"/>
      <c r="D26" s="88"/>
      <c r="E26" s="88"/>
    </row>
    <row r="27" spans="1:5" ht="15">
      <c r="A27" s="45"/>
      <c r="B27" s="45"/>
      <c r="C27" s="88"/>
      <c r="D27" s="88"/>
      <c r="E27" s="88"/>
    </row>
    <row r="28" spans="1:5" ht="15">
      <c r="A28" s="45"/>
      <c r="B28" s="45"/>
      <c r="C28" s="88"/>
      <c r="D28" s="88"/>
      <c r="E28" s="88"/>
    </row>
    <row r="29" spans="1:5" ht="15">
      <c r="A29" s="45"/>
      <c r="B29" s="45"/>
      <c r="C29" s="88"/>
      <c r="D29" s="88"/>
      <c r="E29" s="88"/>
    </row>
    <row r="30" spans="1:5" ht="15">
      <c r="A30" s="45"/>
      <c r="B30" s="45"/>
      <c r="C30" s="88"/>
      <c r="D30" s="88"/>
      <c r="E30" s="88"/>
    </row>
    <row r="31" spans="1:5" ht="15">
      <c r="A31" s="45"/>
      <c r="B31" s="45"/>
      <c r="C31" s="88"/>
      <c r="D31" s="88"/>
      <c r="E31" s="88"/>
    </row>
    <row r="32" spans="1:5" ht="15">
      <c r="A32" s="45"/>
      <c r="B32" s="45"/>
      <c r="C32" s="88"/>
      <c r="D32" s="88"/>
      <c r="E32" s="88"/>
    </row>
    <row r="33" spans="1:5" ht="15">
      <c r="A33" s="45"/>
      <c r="B33" s="45"/>
      <c r="C33" s="88"/>
      <c r="D33" s="88"/>
      <c r="E33" s="88"/>
    </row>
    <row r="34" spans="1:5" ht="15">
      <c r="A34" s="45"/>
      <c r="B34" s="45"/>
      <c r="C34" s="88"/>
      <c r="D34" s="88"/>
      <c r="E34" s="88"/>
    </row>
    <row r="35" spans="1:5" ht="15">
      <c r="A35" s="45"/>
      <c r="B35" s="45"/>
      <c r="C35" s="88"/>
      <c r="D35" s="88"/>
      <c r="E35" s="88"/>
    </row>
    <row r="36" spans="1:5" ht="15">
      <c r="A36" s="45"/>
      <c r="B36" s="45"/>
      <c r="C36" s="88"/>
      <c r="D36" s="88"/>
      <c r="E36" s="88"/>
    </row>
    <row r="37" spans="1:5" ht="15">
      <c r="A37" s="45"/>
      <c r="B37" s="45"/>
      <c r="C37" s="88"/>
      <c r="D37" s="88"/>
      <c r="E37" s="88"/>
    </row>
    <row r="38" spans="1:5" ht="15">
      <c r="A38" s="45"/>
      <c r="B38" s="45"/>
      <c r="C38" s="88"/>
      <c r="D38" s="88"/>
      <c r="E38" s="88"/>
    </row>
    <row r="39" spans="1:5" ht="15">
      <c r="A39" s="45"/>
      <c r="B39" s="45"/>
      <c r="C39" s="88"/>
      <c r="D39" s="88"/>
      <c r="E39" s="88"/>
    </row>
    <row r="40" spans="1:5" ht="15">
      <c r="A40" s="45"/>
      <c r="B40" s="45"/>
      <c r="C40" s="88"/>
      <c r="D40" s="88"/>
      <c r="E40" s="88"/>
    </row>
    <row r="41" spans="1:5" ht="15">
      <c r="A41" s="45"/>
      <c r="B41" s="45"/>
      <c r="C41" s="88"/>
      <c r="D41" s="88"/>
      <c r="E41" s="88"/>
    </row>
    <row r="42" spans="1:5" ht="15">
      <c r="A42" s="45"/>
      <c r="B42" s="45"/>
      <c r="C42" s="88"/>
      <c r="D42" s="88"/>
      <c r="E42" s="88"/>
    </row>
    <row r="43" spans="1:5" ht="15">
      <c r="A43" s="45"/>
      <c r="B43" s="45"/>
      <c r="C43" s="88"/>
      <c r="D43" s="88"/>
      <c r="E43" s="88"/>
    </row>
    <row r="44" spans="1:5" ht="15">
      <c r="A44" s="45"/>
      <c r="B44" s="45"/>
      <c r="C44" s="88"/>
      <c r="D44" s="88"/>
      <c r="E44" s="88"/>
    </row>
    <row r="45" spans="1:5" ht="15">
      <c r="A45" s="45"/>
      <c r="B45" s="45"/>
      <c r="C45" s="88"/>
      <c r="D45" s="88"/>
      <c r="E45" s="88"/>
    </row>
    <row r="46" spans="1:5" ht="15">
      <c r="A46" s="45"/>
      <c r="B46" s="45"/>
      <c r="C46" s="88"/>
      <c r="D46" s="88"/>
      <c r="E46" s="88"/>
    </row>
    <row r="47" spans="1:5" ht="15">
      <c r="A47" s="45"/>
      <c r="B47" s="45"/>
      <c r="C47" s="88"/>
      <c r="D47" s="88"/>
      <c r="E47" s="88"/>
    </row>
    <row r="48" spans="1:5" ht="15">
      <c r="A48" s="45"/>
      <c r="B48" s="45"/>
      <c r="C48" s="88"/>
      <c r="D48" s="88"/>
      <c r="E48" s="88"/>
    </row>
    <row r="49" spans="1:5" ht="15">
      <c r="A49" s="45"/>
      <c r="B49" s="45"/>
      <c r="C49" s="88"/>
      <c r="D49" s="88"/>
      <c r="E49" s="88"/>
    </row>
    <row r="50" spans="1:5" ht="15">
      <c r="A50" s="45"/>
      <c r="B50" s="45"/>
      <c r="C50" s="88"/>
      <c r="D50" s="88"/>
      <c r="E50" s="88"/>
    </row>
    <row r="51" spans="1:5" ht="15">
      <c r="A51" s="45"/>
      <c r="B51" s="45"/>
      <c r="C51" s="88"/>
      <c r="D51" s="88"/>
      <c r="E51" s="88"/>
    </row>
    <row r="52" spans="1:5" ht="15">
      <c r="A52" s="45"/>
      <c r="B52" s="45"/>
      <c r="C52" s="88"/>
      <c r="D52" s="88"/>
      <c r="E52" s="88"/>
    </row>
    <row r="53" spans="1:5" ht="15">
      <c r="A53" s="45"/>
      <c r="B53" s="45"/>
      <c r="C53" s="88"/>
      <c r="D53" s="88"/>
      <c r="E53" s="88"/>
    </row>
    <row r="54" spans="1:5" ht="15">
      <c r="A54" s="45"/>
      <c r="B54" s="45"/>
      <c r="C54" s="88"/>
      <c r="D54" s="88"/>
      <c r="E54" s="88"/>
    </row>
    <row r="55" spans="1:5" ht="15">
      <c r="A55" s="45"/>
      <c r="B55" s="45"/>
      <c r="C55" s="88"/>
      <c r="D55" s="88"/>
      <c r="E55" s="88"/>
    </row>
    <row r="56" spans="1:5" ht="15">
      <c r="A56" s="45"/>
      <c r="B56" s="45"/>
      <c r="C56" s="88"/>
      <c r="D56" s="88"/>
      <c r="E56" s="88"/>
    </row>
    <row r="57" spans="1:5" ht="15">
      <c r="A57" s="45"/>
      <c r="B57" s="45"/>
      <c r="C57" s="88"/>
      <c r="D57" s="88"/>
      <c r="E57" s="88"/>
    </row>
    <row r="58" spans="1:5" ht="15">
      <c r="A58" s="45"/>
      <c r="B58" s="45"/>
      <c r="C58" s="88"/>
      <c r="D58" s="88"/>
      <c r="E58" s="88"/>
    </row>
    <row r="59" spans="1:5" ht="15">
      <c r="A59" s="45"/>
      <c r="B59" s="45"/>
      <c r="C59" s="88"/>
      <c r="D59" s="88"/>
      <c r="E59" s="88"/>
    </row>
    <row r="60" spans="1:5" ht="15">
      <c r="A60" s="45"/>
      <c r="B60" s="45"/>
      <c r="C60" s="88"/>
      <c r="D60" s="88"/>
      <c r="E60" s="88"/>
    </row>
    <row r="61" spans="1:5" ht="15">
      <c r="A61" s="45"/>
      <c r="B61" s="45"/>
      <c r="C61" s="88"/>
      <c r="D61" s="88"/>
      <c r="E61" s="88"/>
    </row>
    <row r="62" spans="1:5" ht="15">
      <c r="A62" s="45"/>
      <c r="B62" s="45"/>
      <c r="C62" s="88"/>
      <c r="D62" s="88"/>
      <c r="E62" s="88"/>
    </row>
    <row r="63" spans="1:5" ht="15">
      <c r="A63" s="45"/>
      <c r="B63" s="45"/>
      <c r="C63" s="88"/>
      <c r="D63" s="88"/>
      <c r="E63" s="88"/>
    </row>
    <row r="64" spans="1:5" ht="15">
      <c r="A64" s="45"/>
      <c r="B64" s="45"/>
      <c r="C64" s="88"/>
      <c r="D64" s="88"/>
      <c r="E64" s="88"/>
    </row>
    <row r="65" spans="1:5" ht="15">
      <c r="A65" s="45"/>
      <c r="B65" s="45"/>
      <c r="C65" s="88"/>
      <c r="D65" s="88"/>
      <c r="E65" s="88"/>
    </row>
    <row r="66" spans="1:5" ht="15">
      <c r="A66" s="45"/>
      <c r="B66" s="45"/>
      <c r="C66" s="88"/>
      <c r="D66" s="88"/>
      <c r="E66" s="88"/>
    </row>
    <row r="67" spans="1:5" ht="15">
      <c r="A67" s="45"/>
      <c r="B67" s="45"/>
      <c r="C67" s="88"/>
      <c r="D67" s="88"/>
      <c r="E67" s="88"/>
    </row>
    <row r="68" spans="1:5" ht="15">
      <c r="A68" s="45"/>
      <c r="B68" s="45"/>
      <c r="C68" s="88"/>
      <c r="D68" s="88"/>
      <c r="E68" s="88"/>
    </row>
    <row r="69" spans="1:5" ht="15">
      <c r="A69" s="45"/>
      <c r="B69" s="45"/>
      <c r="C69" s="88"/>
      <c r="D69" s="88"/>
      <c r="E69" s="88"/>
    </row>
    <row r="70" spans="1:5" ht="15">
      <c r="A70" s="45"/>
      <c r="B70" s="45"/>
      <c r="C70" s="88"/>
      <c r="D70" s="88"/>
      <c r="E70" s="88"/>
    </row>
    <row r="71" spans="1:5" ht="15">
      <c r="A71" s="45"/>
      <c r="B71" s="45"/>
      <c r="C71" s="88"/>
      <c r="D71" s="88"/>
      <c r="E71" s="88"/>
    </row>
    <row r="72" spans="1:5" ht="15">
      <c r="A72" s="45"/>
      <c r="B72" s="45"/>
      <c r="C72" s="88"/>
      <c r="D72" s="88"/>
      <c r="E72" s="88"/>
    </row>
    <row r="73" spans="1:5" ht="15">
      <c r="A73" s="45"/>
      <c r="B73" s="45"/>
      <c r="C73" s="88"/>
      <c r="D73" s="88"/>
      <c r="E73" s="88"/>
    </row>
    <row r="74" spans="1:5" ht="15">
      <c r="A74" s="45"/>
      <c r="B74" s="45"/>
      <c r="C74" s="88"/>
      <c r="D74" s="88"/>
      <c r="E74" s="88"/>
    </row>
    <row r="75" spans="1:5" ht="15">
      <c r="A75" s="45"/>
      <c r="B75" s="45"/>
      <c r="C75" s="88"/>
      <c r="D75" s="88"/>
      <c r="E75" s="88"/>
    </row>
    <row r="76" spans="1:5" ht="15">
      <c r="A76" s="45"/>
      <c r="B76" s="45"/>
      <c r="C76" s="88"/>
      <c r="D76" s="88"/>
      <c r="E76" s="88"/>
    </row>
    <row r="77" spans="1:5" ht="15">
      <c r="A77" s="45"/>
      <c r="B77" s="45"/>
      <c r="C77" s="88"/>
      <c r="D77" s="88"/>
      <c r="E77" s="88"/>
    </row>
    <row r="78" spans="1:5" ht="15">
      <c r="A78" s="45"/>
      <c r="B78" s="45"/>
      <c r="C78" s="88"/>
      <c r="D78" s="88"/>
      <c r="E78" s="88"/>
    </row>
    <row r="79" spans="1:5" ht="15">
      <c r="A79" s="45"/>
      <c r="B79" s="45"/>
      <c r="C79" s="88"/>
      <c r="D79" s="88"/>
      <c r="E79" s="88"/>
    </row>
    <row r="80" spans="1:5" ht="15">
      <c r="A80" s="45"/>
      <c r="B80" s="45"/>
      <c r="C80" s="88"/>
      <c r="D80" s="88"/>
      <c r="E80" s="88"/>
    </row>
    <row r="81" spans="1:5" ht="15">
      <c r="A81" s="45"/>
      <c r="B81" s="45"/>
      <c r="C81" s="88"/>
      <c r="D81" s="88"/>
      <c r="E81" s="88"/>
    </row>
    <row r="82" spans="1:5" ht="15">
      <c r="A82" s="45"/>
      <c r="B82" s="45"/>
      <c r="C82" s="88"/>
      <c r="D82" s="88"/>
      <c r="E82" s="88"/>
    </row>
    <row r="83" spans="1:5" ht="15">
      <c r="A83" s="45"/>
      <c r="B83" s="45"/>
      <c r="C83" s="88"/>
      <c r="D83" s="88"/>
      <c r="E83" s="88"/>
    </row>
    <row r="84" spans="1:5" ht="15">
      <c r="A84" s="45"/>
      <c r="B84" s="45"/>
      <c r="C84" s="88"/>
      <c r="D84" s="88"/>
      <c r="E84" s="88"/>
    </row>
    <row r="85" spans="1:5" ht="15">
      <c r="A85" s="45"/>
      <c r="B85" s="45"/>
      <c r="C85" s="88"/>
      <c r="D85" s="88"/>
      <c r="E85" s="88"/>
    </row>
    <row r="86" spans="1:5" ht="15">
      <c r="A86" s="45"/>
      <c r="B86" s="45"/>
      <c r="C86" s="88"/>
      <c r="D86" s="88"/>
      <c r="E86" s="88"/>
    </row>
    <row r="87" spans="1:5" ht="15">
      <c r="A87" s="45"/>
      <c r="B87" s="45"/>
      <c r="C87" s="88"/>
      <c r="D87" s="88"/>
      <c r="E87" s="88"/>
    </row>
    <row r="88" spans="1:5" ht="15">
      <c r="A88" s="45"/>
      <c r="B88" s="45"/>
      <c r="C88" s="88"/>
      <c r="D88" s="88"/>
      <c r="E88" s="88"/>
    </row>
    <row r="89" spans="1:5" ht="15">
      <c r="A89" s="45"/>
      <c r="B89" s="45"/>
      <c r="C89" s="88"/>
      <c r="D89" s="88"/>
      <c r="E89" s="88"/>
    </row>
    <row r="90" spans="1:5" ht="15">
      <c r="A90" s="45"/>
      <c r="B90" s="45"/>
      <c r="C90" s="88"/>
      <c r="D90" s="88"/>
      <c r="E90" s="88"/>
    </row>
    <row r="91" spans="1:5" ht="15">
      <c r="A91" s="45"/>
      <c r="B91" s="45"/>
      <c r="C91" s="88"/>
      <c r="D91" s="88"/>
      <c r="E91" s="88"/>
    </row>
    <row r="92" spans="1:5" ht="15">
      <c r="A92" s="45"/>
      <c r="B92" s="45"/>
      <c r="C92" s="88"/>
      <c r="D92" s="88"/>
      <c r="E92" s="88"/>
    </row>
    <row r="93" spans="1:5" ht="15">
      <c r="A93" s="45"/>
      <c r="B93" s="45"/>
      <c r="C93" s="88"/>
      <c r="D93" s="88"/>
      <c r="E93" s="88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9">
    <mergeCell ref="C18:D18"/>
    <mergeCell ref="A8:E9"/>
    <mergeCell ref="C14:D14"/>
    <mergeCell ref="C15:D15"/>
    <mergeCell ref="C16:D16"/>
    <mergeCell ref="C17:D17"/>
    <mergeCell ref="C11:D11"/>
    <mergeCell ref="C13:D13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2">
      <selection activeCell="C12" sqref="C12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282</v>
      </c>
    </row>
    <row r="2" spans="4:5" ht="15">
      <c r="D2" s="16"/>
      <c r="E2" s="16" t="s">
        <v>522</v>
      </c>
    </row>
    <row r="3" spans="4:5" ht="15">
      <c r="D3" s="16"/>
      <c r="E3" s="16" t="s">
        <v>288</v>
      </c>
    </row>
    <row r="4" spans="4:5" ht="15">
      <c r="D4" s="16"/>
      <c r="E4" s="16" t="s">
        <v>540</v>
      </c>
    </row>
    <row r="5" spans="4:5" ht="15">
      <c r="D5" s="106"/>
      <c r="E5" s="106"/>
    </row>
    <row r="8" spans="1:5" ht="20.25" customHeight="1">
      <c r="A8" s="226" t="s">
        <v>425</v>
      </c>
      <c r="B8" s="226"/>
      <c r="C8" s="226"/>
      <c r="D8" s="226"/>
      <c r="E8" s="226"/>
    </row>
    <row r="9" spans="1:5" ht="12.75" customHeight="1">
      <c r="A9" s="108"/>
      <c r="B9" s="108"/>
      <c r="C9" s="108"/>
      <c r="D9" s="108"/>
      <c r="E9" s="108"/>
    </row>
    <row r="10" ht="15">
      <c r="E10" s="16" t="s">
        <v>512</v>
      </c>
    </row>
    <row r="11" spans="1:5" s="68" customFormat="1" ht="60" customHeight="1">
      <c r="A11" s="18" t="s">
        <v>269</v>
      </c>
      <c r="B11" s="18" t="s">
        <v>97</v>
      </c>
      <c r="C11" s="75" t="s">
        <v>291</v>
      </c>
      <c r="D11" s="18" t="s">
        <v>354</v>
      </c>
      <c r="E11" s="18" t="s">
        <v>401</v>
      </c>
    </row>
    <row r="12" spans="1:5" s="68" customFormat="1" ht="30" customHeight="1">
      <c r="A12" s="75">
        <v>680</v>
      </c>
      <c r="B12" s="18" t="s">
        <v>537</v>
      </c>
      <c r="C12" s="109" t="s">
        <v>538</v>
      </c>
      <c r="D12" s="67">
        <f>SUM(D13:D18)</f>
        <v>0</v>
      </c>
      <c r="E12" s="67">
        <f>SUM(E13:E18)</f>
        <v>0</v>
      </c>
    </row>
    <row r="13" spans="1:5" s="68" customFormat="1" ht="30" customHeight="1">
      <c r="A13" s="75">
        <v>680</v>
      </c>
      <c r="B13" s="18" t="s">
        <v>98</v>
      </c>
      <c r="C13" s="109" t="s">
        <v>298</v>
      </c>
      <c r="D13" s="67">
        <v>0</v>
      </c>
      <c r="E13" s="67">
        <v>0</v>
      </c>
    </row>
    <row r="14" spans="1:5" s="68" customFormat="1" ht="45" customHeight="1">
      <c r="A14" s="75">
        <v>680</v>
      </c>
      <c r="B14" s="18" t="s">
        <v>99</v>
      </c>
      <c r="C14" s="109" t="s">
        <v>381</v>
      </c>
      <c r="D14" s="67">
        <v>0</v>
      </c>
      <c r="E14" s="67">
        <v>0</v>
      </c>
    </row>
    <row r="15" spans="1:5" s="68" customFormat="1" ht="45" customHeight="1">
      <c r="A15" s="75">
        <v>680</v>
      </c>
      <c r="B15" s="18" t="s">
        <v>100</v>
      </c>
      <c r="C15" s="109" t="s">
        <v>382</v>
      </c>
      <c r="D15" s="67">
        <v>0</v>
      </c>
      <c r="E15" s="67">
        <v>0</v>
      </c>
    </row>
    <row r="16" spans="1:5" s="68" customFormat="1" ht="45" customHeight="1">
      <c r="A16" s="75">
        <v>680</v>
      </c>
      <c r="B16" s="18" t="s">
        <v>68</v>
      </c>
      <c r="C16" s="109" t="s">
        <v>383</v>
      </c>
      <c r="D16" s="67">
        <v>0</v>
      </c>
      <c r="E16" s="67">
        <v>0</v>
      </c>
    </row>
    <row r="17" spans="1:5" s="68" customFormat="1" ht="30.75" customHeight="1">
      <c r="A17" s="75">
        <v>680</v>
      </c>
      <c r="B17" s="18" t="s">
        <v>101</v>
      </c>
      <c r="C17" s="109" t="s">
        <v>384</v>
      </c>
      <c r="D17" s="67">
        <v>-18000</v>
      </c>
      <c r="E17" s="67">
        <v>-18000</v>
      </c>
    </row>
    <row r="18" spans="1:5" s="68" customFormat="1" ht="30" customHeight="1">
      <c r="A18" s="75">
        <v>680</v>
      </c>
      <c r="B18" s="18" t="s">
        <v>102</v>
      </c>
      <c r="C18" s="109" t="s">
        <v>385</v>
      </c>
      <c r="D18" s="67">
        <v>18000</v>
      </c>
      <c r="E18" s="67">
        <v>18000</v>
      </c>
    </row>
    <row r="19" spans="1:5" s="68" customFormat="1" ht="15">
      <c r="A19" s="90"/>
      <c r="B19" s="90"/>
      <c r="C19" s="90"/>
      <c r="D19" s="90"/>
      <c r="E19" s="90"/>
    </row>
    <row r="20" spans="1:5" ht="15">
      <c r="A20" s="45"/>
      <c r="B20" s="45"/>
      <c r="C20" s="87"/>
      <c r="D20" s="87"/>
      <c r="E20" s="87"/>
    </row>
    <row r="21" spans="1:5" ht="15">
      <c r="A21" s="45"/>
      <c r="B21" s="45"/>
      <c r="C21" s="87"/>
      <c r="D21" s="87"/>
      <c r="E21" s="87"/>
    </row>
    <row r="22" spans="1:5" ht="15">
      <c r="A22" s="45"/>
      <c r="B22" s="45"/>
      <c r="C22" s="88"/>
      <c r="D22" s="88"/>
      <c r="E22" s="88"/>
    </row>
    <row r="23" spans="1:5" ht="15">
      <c r="A23" s="45"/>
      <c r="B23" s="45"/>
      <c r="C23" s="88"/>
      <c r="D23" s="88"/>
      <c r="E23" s="88"/>
    </row>
    <row r="24" spans="1:5" ht="15">
      <c r="A24" s="45"/>
      <c r="B24" s="45"/>
      <c r="C24" s="88"/>
      <c r="D24" s="88"/>
      <c r="E24" s="88"/>
    </row>
    <row r="25" spans="1:5" ht="15">
      <c r="A25" s="45"/>
      <c r="B25" s="45"/>
      <c r="C25" s="88"/>
      <c r="D25" s="88"/>
      <c r="E25" s="88"/>
    </row>
    <row r="26" spans="1:5" ht="15">
      <c r="A26" s="45"/>
      <c r="B26" s="45"/>
      <c r="C26" s="88"/>
      <c r="D26" s="88"/>
      <c r="E26" s="88"/>
    </row>
    <row r="27" spans="1:5" ht="15">
      <c r="A27" s="45"/>
      <c r="B27" s="45"/>
      <c r="C27" s="88"/>
      <c r="D27" s="88"/>
      <c r="E27" s="88"/>
    </row>
    <row r="28" spans="1:5" ht="15">
      <c r="A28" s="45"/>
      <c r="B28" s="45"/>
      <c r="C28" s="88"/>
      <c r="D28" s="88"/>
      <c r="E28" s="88"/>
    </row>
    <row r="29" spans="1:5" ht="15">
      <c r="A29" s="45"/>
      <c r="B29" s="45"/>
      <c r="C29" s="88"/>
      <c r="D29" s="88"/>
      <c r="E29" s="88"/>
    </row>
    <row r="30" spans="1:5" ht="15">
      <c r="A30" s="45"/>
      <c r="B30" s="45"/>
      <c r="C30" s="88"/>
      <c r="D30" s="88"/>
      <c r="E30" s="88"/>
    </row>
    <row r="31" spans="1:5" ht="15">
      <c r="A31" s="45"/>
      <c r="B31" s="45"/>
      <c r="C31" s="88"/>
      <c r="D31" s="88"/>
      <c r="E31" s="88"/>
    </row>
    <row r="32" spans="1:5" ht="15">
      <c r="A32" s="45"/>
      <c r="B32" s="45"/>
      <c r="C32" s="88"/>
      <c r="D32" s="88"/>
      <c r="E32" s="88"/>
    </row>
    <row r="33" spans="1:5" ht="15">
      <c r="A33" s="45"/>
      <c r="B33" s="45"/>
      <c r="C33" s="88"/>
      <c r="D33" s="88"/>
      <c r="E33" s="88"/>
    </row>
    <row r="34" spans="1:5" ht="15">
      <c r="A34" s="45"/>
      <c r="B34" s="45"/>
      <c r="C34" s="88"/>
      <c r="D34" s="88"/>
      <c r="E34" s="88"/>
    </row>
    <row r="35" spans="1:5" ht="15">
      <c r="A35" s="45"/>
      <c r="B35" s="45"/>
      <c r="C35" s="88"/>
      <c r="D35" s="88"/>
      <c r="E35" s="88"/>
    </row>
    <row r="36" spans="1:5" ht="15">
      <c r="A36" s="45"/>
      <c r="B36" s="45"/>
      <c r="C36" s="88"/>
      <c r="D36" s="88"/>
      <c r="E36" s="88"/>
    </row>
    <row r="37" spans="1:5" ht="15">
      <c r="A37" s="45"/>
      <c r="B37" s="45"/>
      <c r="C37" s="88"/>
      <c r="D37" s="88"/>
      <c r="E37" s="88"/>
    </row>
    <row r="38" spans="1:5" ht="15">
      <c r="A38" s="45"/>
      <c r="B38" s="45"/>
      <c r="C38" s="88"/>
      <c r="D38" s="88"/>
      <c r="E38" s="88"/>
    </row>
    <row r="39" spans="1:5" ht="15">
      <c r="A39" s="45"/>
      <c r="B39" s="45"/>
      <c r="C39" s="88"/>
      <c r="D39" s="88"/>
      <c r="E39" s="88"/>
    </row>
    <row r="40" spans="1:5" ht="15">
      <c r="A40" s="45"/>
      <c r="B40" s="45"/>
      <c r="C40" s="88"/>
      <c r="D40" s="88"/>
      <c r="E40" s="88"/>
    </row>
    <row r="41" spans="1:5" ht="15">
      <c r="A41" s="45"/>
      <c r="B41" s="45"/>
      <c r="C41" s="88"/>
      <c r="D41" s="88"/>
      <c r="E41" s="88"/>
    </row>
    <row r="42" spans="1:5" ht="15">
      <c r="A42" s="45"/>
      <c r="B42" s="45"/>
      <c r="C42" s="88"/>
      <c r="D42" s="88"/>
      <c r="E42" s="88"/>
    </row>
    <row r="43" spans="1:5" ht="15">
      <c r="A43" s="45"/>
      <c r="B43" s="45"/>
      <c r="C43" s="88"/>
      <c r="D43" s="88"/>
      <c r="E43" s="88"/>
    </row>
    <row r="44" spans="1:5" ht="15">
      <c r="A44" s="45"/>
      <c r="B44" s="45"/>
      <c r="C44" s="88"/>
      <c r="D44" s="88"/>
      <c r="E44" s="88"/>
    </row>
    <row r="45" spans="1:5" ht="15">
      <c r="A45" s="45"/>
      <c r="B45" s="45"/>
      <c r="C45" s="88"/>
      <c r="D45" s="88"/>
      <c r="E45" s="88"/>
    </row>
    <row r="46" spans="1:5" ht="15">
      <c r="A46" s="45"/>
      <c r="B46" s="45"/>
      <c r="C46" s="88"/>
      <c r="D46" s="88"/>
      <c r="E46" s="88"/>
    </row>
    <row r="47" spans="1:5" ht="15">
      <c r="A47" s="45"/>
      <c r="B47" s="45"/>
      <c r="C47" s="88"/>
      <c r="D47" s="88"/>
      <c r="E47" s="88"/>
    </row>
    <row r="48" spans="1:5" ht="15">
      <c r="A48" s="45"/>
      <c r="B48" s="45"/>
      <c r="C48" s="88"/>
      <c r="D48" s="88"/>
      <c r="E48" s="88"/>
    </row>
    <row r="49" spans="1:5" ht="15">
      <c r="A49" s="45"/>
      <c r="B49" s="45"/>
      <c r="C49" s="88"/>
      <c r="D49" s="88"/>
      <c r="E49" s="88"/>
    </row>
    <row r="50" spans="1:5" ht="15">
      <c r="A50" s="45"/>
      <c r="B50" s="45"/>
      <c r="C50" s="88"/>
      <c r="D50" s="88"/>
      <c r="E50" s="88"/>
    </row>
    <row r="51" spans="1:5" ht="15">
      <c r="A51" s="45"/>
      <c r="B51" s="45"/>
      <c r="C51" s="88"/>
      <c r="D51" s="88"/>
      <c r="E51" s="88"/>
    </row>
    <row r="52" spans="1:5" ht="15">
      <c r="A52" s="45"/>
      <c r="B52" s="45"/>
      <c r="C52" s="88"/>
      <c r="D52" s="88"/>
      <c r="E52" s="88"/>
    </row>
    <row r="53" spans="1:5" ht="15">
      <c r="A53" s="45"/>
      <c r="B53" s="45"/>
      <c r="C53" s="88"/>
      <c r="D53" s="88"/>
      <c r="E53" s="88"/>
    </row>
    <row r="54" spans="1:5" ht="15">
      <c r="A54" s="45"/>
      <c r="B54" s="45"/>
      <c r="C54" s="88"/>
      <c r="D54" s="88"/>
      <c r="E54" s="88"/>
    </row>
    <row r="55" spans="1:5" ht="15">
      <c r="A55" s="45"/>
      <c r="B55" s="45"/>
      <c r="C55" s="88"/>
      <c r="D55" s="88"/>
      <c r="E55" s="88"/>
    </row>
    <row r="56" spans="1:5" ht="15">
      <c r="A56" s="45"/>
      <c r="B56" s="45"/>
      <c r="C56" s="88"/>
      <c r="D56" s="88"/>
      <c r="E56" s="88"/>
    </row>
    <row r="57" spans="1:5" ht="15">
      <c r="A57" s="45"/>
      <c r="B57" s="45"/>
      <c r="C57" s="88"/>
      <c r="D57" s="88"/>
      <c r="E57" s="88"/>
    </row>
    <row r="58" spans="1:5" ht="15">
      <c r="A58" s="45"/>
      <c r="B58" s="45"/>
      <c r="C58" s="88"/>
      <c r="D58" s="88"/>
      <c r="E58" s="88"/>
    </row>
    <row r="59" spans="1:5" ht="15">
      <c r="A59" s="45"/>
      <c r="B59" s="45"/>
      <c r="C59" s="88"/>
      <c r="D59" s="88"/>
      <c r="E59" s="88"/>
    </row>
    <row r="60" spans="1:5" ht="15">
      <c r="A60" s="45"/>
      <c r="B60" s="45"/>
      <c r="C60" s="88"/>
      <c r="D60" s="88"/>
      <c r="E60" s="88"/>
    </row>
    <row r="61" spans="1:5" ht="15">
      <c r="A61" s="45"/>
      <c r="B61" s="45"/>
      <c r="C61" s="88"/>
      <c r="D61" s="88"/>
      <c r="E61" s="88"/>
    </row>
    <row r="62" spans="1:5" ht="15">
      <c r="A62" s="45"/>
      <c r="B62" s="45"/>
      <c r="C62" s="88"/>
      <c r="D62" s="88"/>
      <c r="E62" s="88"/>
    </row>
    <row r="63" spans="1:5" ht="15">
      <c r="A63" s="45"/>
      <c r="B63" s="45"/>
      <c r="C63" s="88"/>
      <c r="D63" s="88"/>
      <c r="E63" s="88"/>
    </row>
    <row r="64" spans="1:5" ht="15">
      <c r="A64" s="45"/>
      <c r="B64" s="45"/>
      <c r="C64" s="88"/>
      <c r="D64" s="88"/>
      <c r="E64" s="88"/>
    </row>
    <row r="65" spans="1:5" ht="15">
      <c r="A65" s="45"/>
      <c r="B65" s="45"/>
      <c r="C65" s="88"/>
      <c r="D65" s="88"/>
      <c r="E65" s="88"/>
    </row>
    <row r="66" spans="1:5" ht="15">
      <c r="A66" s="45"/>
      <c r="B66" s="45"/>
      <c r="C66" s="88"/>
      <c r="D66" s="88"/>
      <c r="E66" s="88"/>
    </row>
    <row r="67" spans="1:5" ht="15">
      <c r="A67" s="45"/>
      <c r="B67" s="45"/>
      <c r="C67" s="88"/>
      <c r="D67" s="88"/>
      <c r="E67" s="88"/>
    </row>
    <row r="68" spans="1:5" ht="15">
      <c r="A68" s="45"/>
      <c r="B68" s="45"/>
      <c r="C68" s="88"/>
      <c r="D68" s="88"/>
      <c r="E68" s="88"/>
    </row>
    <row r="69" spans="1:5" ht="15">
      <c r="A69" s="45"/>
      <c r="B69" s="45"/>
      <c r="C69" s="88"/>
      <c r="D69" s="88"/>
      <c r="E69" s="88"/>
    </row>
    <row r="70" spans="1:5" ht="15">
      <c r="A70" s="45"/>
      <c r="B70" s="45"/>
      <c r="C70" s="88"/>
      <c r="D70" s="88"/>
      <c r="E70" s="88"/>
    </row>
    <row r="71" spans="1:5" ht="15">
      <c r="A71" s="45"/>
      <c r="B71" s="45"/>
      <c r="C71" s="88"/>
      <c r="D71" s="88"/>
      <c r="E71" s="88"/>
    </row>
    <row r="72" spans="1:5" ht="15">
      <c r="A72" s="45"/>
      <c r="B72" s="45"/>
      <c r="C72" s="88"/>
      <c r="D72" s="88"/>
      <c r="E72" s="88"/>
    </row>
    <row r="73" spans="1:5" ht="15">
      <c r="A73" s="45"/>
      <c r="B73" s="45"/>
      <c r="C73" s="88"/>
      <c r="D73" s="88"/>
      <c r="E73" s="88"/>
    </row>
    <row r="74" spans="1:5" ht="15">
      <c r="A74" s="45"/>
      <c r="B74" s="45"/>
      <c r="C74" s="88"/>
      <c r="D74" s="88"/>
      <c r="E74" s="88"/>
    </row>
    <row r="75" spans="1:5" ht="15">
      <c r="A75" s="45"/>
      <c r="B75" s="45"/>
      <c r="C75" s="88"/>
      <c r="D75" s="88"/>
      <c r="E75" s="88"/>
    </row>
    <row r="76" spans="1:5" ht="15">
      <c r="A76" s="45"/>
      <c r="B76" s="45"/>
      <c r="C76" s="88"/>
      <c r="D76" s="88"/>
      <c r="E76" s="88"/>
    </row>
    <row r="77" spans="1:5" ht="15">
      <c r="A77" s="45"/>
      <c r="B77" s="45"/>
      <c r="C77" s="88"/>
      <c r="D77" s="88"/>
      <c r="E77" s="88"/>
    </row>
    <row r="78" spans="1:5" ht="15">
      <c r="A78" s="45"/>
      <c r="B78" s="45"/>
      <c r="C78" s="88"/>
      <c r="D78" s="88"/>
      <c r="E78" s="88"/>
    </row>
    <row r="79" spans="1:5" ht="15">
      <c r="A79" s="45"/>
      <c r="B79" s="45"/>
      <c r="C79" s="88"/>
      <c r="D79" s="88"/>
      <c r="E79" s="88"/>
    </row>
    <row r="80" spans="1:5" ht="15">
      <c r="A80" s="45"/>
      <c r="B80" s="45"/>
      <c r="C80" s="88"/>
      <c r="D80" s="88"/>
      <c r="E80" s="88"/>
    </row>
    <row r="81" spans="1:5" ht="15">
      <c r="A81" s="45"/>
      <c r="B81" s="45"/>
      <c r="C81" s="88"/>
      <c r="D81" s="88"/>
      <c r="E81" s="88"/>
    </row>
    <row r="82" spans="1:5" ht="15">
      <c r="A82" s="45"/>
      <c r="B82" s="45"/>
      <c r="C82" s="88"/>
      <c r="D82" s="88"/>
      <c r="E82" s="88"/>
    </row>
    <row r="83" spans="1:5" ht="15">
      <c r="A83" s="45"/>
      <c r="B83" s="45"/>
      <c r="C83" s="88"/>
      <c r="D83" s="88"/>
      <c r="E83" s="88"/>
    </row>
    <row r="84" spans="1:5" ht="15">
      <c r="A84" s="45"/>
      <c r="B84" s="45"/>
      <c r="C84" s="88"/>
      <c r="D84" s="88"/>
      <c r="E84" s="88"/>
    </row>
    <row r="85" spans="1:5" ht="15">
      <c r="A85" s="45"/>
      <c r="B85" s="45"/>
      <c r="C85" s="88"/>
      <c r="D85" s="88"/>
      <c r="E85" s="88"/>
    </row>
    <row r="86" spans="1:5" ht="15">
      <c r="A86" s="45"/>
      <c r="B86" s="45"/>
      <c r="C86" s="88"/>
      <c r="D86" s="88"/>
      <c r="E86" s="88"/>
    </row>
    <row r="87" spans="1:5" ht="15">
      <c r="A87" s="45"/>
      <c r="B87" s="45"/>
      <c r="C87" s="88"/>
      <c r="D87" s="88"/>
      <c r="E87" s="88"/>
    </row>
    <row r="88" spans="1:5" ht="15">
      <c r="A88" s="45"/>
      <c r="B88" s="45"/>
      <c r="C88" s="88"/>
      <c r="D88" s="88"/>
      <c r="E88" s="88"/>
    </row>
    <row r="89" spans="1:5" ht="15">
      <c r="A89" s="45"/>
      <c r="B89" s="45"/>
      <c r="C89" s="88"/>
      <c r="D89" s="88"/>
      <c r="E89" s="88"/>
    </row>
    <row r="90" spans="1:5" ht="15">
      <c r="A90" s="45"/>
      <c r="B90" s="45"/>
      <c r="C90" s="88"/>
      <c r="D90" s="88"/>
      <c r="E90" s="88"/>
    </row>
    <row r="91" spans="1:5" ht="15">
      <c r="A91" s="45"/>
      <c r="B91" s="45"/>
      <c r="C91" s="88"/>
      <c r="D91" s="88"/>
      <c r="E91" s="88"/>
    </row>
    <row r="92" spans="1:5" ht="15">
      <c r="A92" s="45"/>
      <c r="B92" s="45"/>
      <c r="C92" s="88"/>
      <c r="D92" s="88"/>
      <c r="E92" s="88"/>
    </row>
    <row r="93" spans="1:5" ht="15">
      <c r="A93" s="45"/>
      <c r="B93" s="45"/>
      <c r="C93" s="88"/>
      <c r="D93" s="88"/>
      <c r="E93" s="88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31" t="s">
        <v>224</v>
      </c>
      <c r="C1" s="231"/>
    </row>
    <row r="2" spans="2:3" ht="15">
      <c r="B2" s="231" t="s">
        <v>522</v>
      </c>
      <c r="C2" s="231"/>
    </row>
    <row r="3" spans="2:3" ht="15">
      <c r="B3" s="231" t="s">
        <v>288</v>
      </c>
      <c r="C3" s="231"/>
    </row>
    <row r="4" spans="2:3" ht="15">
      <c r="B4" s="231" t="s">
        <v>540</v>
      </c>
      <c r="C4" s="231"/>
    </row>
    <row r="5" spans="2:3" ht="15">
      <c r="B5" s="231"/>
      <c r="C5" s="231"/>
    </row>
    <row r="7" spans="1:3" ht="14.25">
      <c r="A7" s="230" t="s">
        <v>260</v>
      </c>
      <c r="B7" s="230"/>
      <c r="C7" s="230"/>
    </row>
    <row r="8" spans="1:3" ht="14.25">
      <c r="A8" s="230" t="s">
        <v>285</v>
      </c>
      <c r="B8" s="230"/>
      <c r="C8" s="230"/>
    </row>
    <row r="9" spans="1:3" ht="14.25">
      <c r="A9" s="230" t="s">
        <v>290</v>
      </c>
      <c r="B9" s="230"/>
      <c r="C9" s="230"/>
    </row>
    <row r="10" spans="1:3" ht="14.25">
      <c r="A10" s="230" t="s">
        <v>426</v>
      </c>
      <c r="B10" s="230"/>
      <c r="C10" s="230"/>
    </row>
    <row r="12" spans="1:3" ht="60">
      <c r="A12" s="18" t="s">
        <v>261</v>
      </c>
      <c r="B12" s="18" t="s">
        <v>262</v>
      </c>
      <c r="C12" s="18" t="s">
        <v>263</v>
      </c>
    </row>
    <row r="13" spans="1:3" ht="30">
      <c r="A13" s="17" t="s">
        <v>379</v>
      </c>
      <c r="B13" s="18" t="s">
        <v>264</v>
      </c>
      <c r="C13" s="110">
        <v>100</v>
      </c>
    </row>
    <row r="14" spans="1:3" ht="30">
      <c r="A14" s="17" t="s">
        <v>344</v>
      </c>
      <c r="B14" s="18" t="s">
        <v>265</v>
      </c>
      <c r="C14" s="110">
        <v>100</v>
      </c>
    </row>
    <row r="15" spans="1:3" ht="60">
      <c r="A15" s="17" t="s">
        <v>364</v>
      </c>
      <c r="B15" s="18" t="s">
        <v>493</v>
      </c>
      <c r="C15" s="110">
        <v>100</v>
      </c>
    </row>
    <row r="16" spans="1:3" ht="30">
      <c r="A16" s="17" t="s">
        <v>368</v>
      </c>
      <c r="B16" s="18" t="s">
        <v>266</v>
      </c>
      <c r="C16" s="110">
        <v>100</v>
      </c>
    </row>
    <row r="17" spans="1:3" ht="61.5" customHeight="1">
      <c r="A17" s="17" t="s">
        <v>380</v>
      </c>
      <c r="B17" s="18" t="s">
        <v>267</v>
      </c>
      <c r="C17" s="110">
        <v>100</v>
      </c>
    </row>
    <row r="18" spans="1:3" ht="15">
      <c r="A18" s="17" t="s">
        <v>369</v>
      </c>
      <c r="B18" s="18" t="s">
        <v>268</v>
      </c>
      <c r="C18" s="110">
        <v>100</v>
      </c>
    </row>
    <row r="19" spans="1:3" ht="15">
      <c r="A19" s="43"/>
      <c r="B19" s="43"/>
      <c r="C19" s="43"/>
    </row>
    <row r="20" spans="1:3" ht="15">
      <c r="A20" s="43"/>
      <c r="B20" s="43"/>
      <c r="C20" s="43"/>
    </row>
    <row r="21" spans="1:3" ht="15">
      <c r="A21" s="43"/>
      <c r="B21" s="43"/>
      <c r="C21" s="43"/>
    </row>
    <row r="22" spans="1:3" ht="15">
      <c r="A22" s="43"/>
      <c r="B22" s="43"/>
      <c r="C22" s="43"/>
    </row>
    <row r="23" spans="1:3" ht="15">
      <c r="A23" s="43"/>
      <c r="B23" s="43"/>
      <c r="C23" s="43"/>
    </row>
  </sheetData>
  <sheetProtection/>
  <mergeCells count="9">
    <mergeCell ref="A10:C10"/>
    <mergeCell ref="B5:C5"/>
    <mergeCell ref="A7:C7"/>
    <mergeCell ref="A8:C8"/>
    <mergeCell ref="A9:C9"/>
    <mergeCell ref="B1:C1"/>
    <mergeCell ref="B2:C2"/>
    <mergeCell ref="B3:C3"/>
    <mergeCell ref="B4:C4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PageLayoutView="0" workbookViewId="0" topLeftCell="A45">
      <selection activeCell="A59" sqref="A59:D62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325</v>
      </c>
    </row>
    <row r="2" spans="1:4" ht="15">
      <c r="A2" s="14"/>
      <c r="B2" s="15"/>
      <c r="C2" s="30"/>
      <c r="D2" s="4" t="s">
        <v>522</v>
      </c>
    </row>
    <row r="3" spans="1:4" ht="15">
      <c r="A3" s="14"/>
      <c r="B3" s="15"/>
      <c r="C3" s="30"/>
      <c r="D3" s="4" t="s">
        <v>288</v>
      </c>
    </row>
    <row r="4" spans="1:4" ht="15">
      <c r="A4" s="14"/>
      <c r="B4" s="15"/>
      <c r="C4" s="30"/>
      <c r="D4" s="16" t="s">
        <v>540</v>
      </c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30" t="s">
        <v>287</v>
      </c>
      <c r="B7" s="230"/>
      <c r="C7" s="230"/>
      <c r="D7" s="230"/>
    </row>
    <row r="8" spans="1:4" ht="14.25">
      <c r="A8" s="230" t="s">
        <v>213</v>
      </c>
      <c r="B8" s="230"/>
      <c r="C8" s="230"/>
      <c r="D8" s="230"/>
    </row>
    <row r="9" spans="1:4" ht="14.25">
      <c r="A9" s="230" t="s">
        <v>404</v>
      </c>
      <c r="B9" s="230"/>
      <c r="C9" s="230"/>
      <c r="D9" s="230"/>
    </row>
    <row r="10" spans="1:4" ht="15">
      <c r="A10" s="14"/>
      <c r="B10" s="15"/>
      <c r="C10" s="14"/>
      <c r="D10" s="16" t="s">
        <v>73</v>
      </c>
    </row>
    <row r="11" spans="1:4" ht="45">
      <c r="A11" s="232" t="s">
        <v>225</v>
      </c>
      <c r="B11" s="232"/>
      <c r="C11" s="18" t="s">
        <v>226</v>
      </c>
      <c r="D11" s="19" t="s">
        <v>270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227</v>
      </c>
      <c r="B13" s="23" t="s">
        <v>228</v>
      </c>
      <c r="C13" s="23" t="s">
        <v>229</v>
      </c>
      <c r="D13" s="163">
        <f>D14+D20+D25+D28+D39+D42</f>
        <v>16644</v>
      </c>
    </row>
    <row r="14" spans="1:4" s="24" customFormat="1" ht="14.25">
      <c r="A14" s="22" t="s">
        <v>227</v>
      </c>
      <c r="B14" s="23" t="s">
        <v>230</v>
      </c>
      <c r="C14" s="23" t="s">
        <v>231</v>
      </c>
      <c r="D14" s="163">
        <f>D15</f>
        <v>3900</v>
      </c>
    </row>
    <row r="15" spans="1:4" s="24" customFormat="1" ht="15">
      <c r="A15" s="25" t="s">
        <v>227</v>
      </c>
      <c r="B15" s="26" t="s">
        <v>232</v>
      </c>
      <c r="C15" s="26" t="s">
        <v>74</v>
      </c>
      <c r="D15" s="164">
        <f>D16+D17+D18</f>
        <v>3900</v>
      </c>
    </row>
    <row r="16" spans="1:4" s="24" customFormat="1" ht="75">
      <c r="A16" s="25" t="s">
        <v>227</v>
      </c>
      <c r="B16" s="26" t="s">
        <v>233</v>
      </c>
      <c r="C16" s="26" t="s">
        <v>299</v>
      </c>
      <c r="D16" s="164">
        <v>1200</v>
      </c>
    </row>
    <row r="17" spans="1:4" s="24" customFormat="1" ht="105">
      <c r="A17" s="25" t="s">
        <v>227</v>
      </c>
      <c r="B17" s="26" t="s">
        <v>234</v>
      </c>
      <c r="C17" s="26" t="s">
        <v>29</v>
      </c>
      <c r="D17" s="164">
        <v>2500</v>
      </c>
    </row>
    <row r="18" spans="1:4" s="24" customFormat="1" ht="45">
      <c r="A18" s="25" t="s">
        <v>227</v>
      </c>
      <c r="B18" s="26" t="s">
        <v>235</v>
      </c>
      <c r="C18" s="26" t="s">
        <v>352</v>
      </c>
      <c r="D18" s="164">
        <v>200</v>
      </c>
    </row>
    <row r="19" spans="1:4" s="27" customFormat="1" ht="42.75">
      <c r="A19" s="167" t="s">
        <v>227</v>
      </c>
      <c r="B19" s="133" t="s">
        <v>300</v>
      </c>
      <c r="C19" s="134" t="s">
        <v>301</v>
      </c>
      <c r="D19" s="165">
        <f>D20</f>
        <v>903.5999999999999</v>
      </c>
    </row>
    <row r="20" spans="1:4" s="135" customFormat="1" ht="28.5">
      <c r="A20" s="167" t="s">
        <v>227</v>
      </c>
      <c r="B20" s="133" t="s">
        <v>217</v>
      </c>
      <c r="C20" s="134" t="s">
        <v>302</v>
      </c>
      <c r="D20" s="165">
        <f>D21+D22+D23+D24</f>
        <v>903.5999999999999</v>
      </c>
    </row>
    <row r="21" spans="1:13" s="135" customFormat="1" ht="75" customHeight="1">
      <c r="A21" s="131" t="s">
        <v>227</v>
      </c>
      <c r="B21" s="136" t="s">
        <v>220</v>
      </c>
      <c r="C21" s="137" t="s">
        <v>303</v>
      </c>
      <c r="D21" s="166">
        <v>308.7</v>
      </c>
      <c r="I21" s="138"/>
      <c r="J21" s="139"/>
      <c r="K21" s="140"/>
      <c r="L21" s="138"/>
      <c r="M21" s="138"/>
    </row>
    <row r="22" spans="1:13" s="135" customFormat="1" ht="90" customHeight="1">
      <c r="A22" s="131" t="s">
        <v>227</v>
      </c>
      <c r="B22" s="141" t="s">
        <v>221</v>
      </c>
      <c r="C22" s="142" t="s">
        <v>216</v>
      </c>
      <c r="D22" s="166">
        <v>4.9</v>
      </c>
      <c r="I22" s="138"/>
      <c r="J22" s="139"/>
      <c r="K22" s="140"/>
      <c r="L22" s="138"/>
      <c r="M22" s="138"/>
    </row>
    <row r="23" spans="1:13" s="135" customFormat="1" ht="75" customHeight="1">
      <c r="A23" s="131" t="s">
        <v>227</v>
      </c>
      <c r="B23" s="141" t="s">
        <v>218</v>
      </c>
      <c r="C23" s="142" t="s">
        <v>214</v>
      </c>
      <c r="D23" s="166">
        <v>635.8</v>
      </c>
      <c r="I23" s="138"/>
      <c r="J23" s="138"/>
      <c r="K23" s="138"/>
      <c r="L23" s="138"/>
      <c r="M23" s="138"/>
    </row>
    <row r="24" spans="1:13" s="135" customFormat="1" ht="75" customHeight="1">
      <c r="A24" s="131" t="s">
        <v>227</v>
      </c>
      <c r="B24" s="141" t="s">
        <v>219</v>
      </c>
      <c r="C24" s="142" t="s">
        <v>215</v>
      </c>
      <c r="D24" s="166">
        <v>-45.8</v>
      </c>
      <c r="I24" s="138"/>
      <c r="J24" s="138"/>
      <c r="K24" s="138"/>
      <c r="L24" s="138"/>
      <c r="M24" s="138"/>
    </row>
    <row r="25" spans="1:4" s="24" customFormat="1" ht="14.25">
      <c r="A25" s="22" t="s">
        <v>227</v>
      </c>
      <c r="B25" s="132" t="s">
        <v>513</v>
      </c>
      <c r="C25" s="23" t="s">
        <v>514</v>
      </c>
      <c r="D25" s="165">
        <f>D26</f>
        <v>65</v>
      </c>
    </row>
    <row r="26" spans="1:4" s="24" customFormat="1" ht="30">
      <c r="A26" s="25" t="s">
        <v>227</v>
      </c>
      <c r="B26" s="26" t="s">
        <v>515</v>
      </c>
      <c r="C26" s="26" t="s">
        <v>92</v>
      </c>
      <c r="D26" s="166">
        <f>D27</f>
        <v>65</v>
      </c>
    </row>
    <row r="27" spans="1:4" s="24" customFormat="1" ht="30">
      <c r="A27" s="25" t="s">
        <v>227</v>
      </c>
      <c r="B27" s="26" t="s">
        <v>516</v>
      </c>
      <c r="C27" s="26" t="s">
        <v>92</v>
      </c>
      <c r="D27" s="166">
        <v>65</v>
      </c>
    </row>
    <row r="28" spans="1:4" s="24" customFormat="1" ht="14.25">
      <c r="A28" s="22" t="s">
        <v>227</v>
      </c>
      <c r="B28" s="23" t="s">
        <v>517</v>
      </c>
      <c r="C28" s="23" t="s">
        <v>518</v>
      </c>
      <c r="D28" s="165">
        <f>D29+D34+D31</f>
        <v>11598.400000000001</v>
      </c>
    </row>
    <row r="29" spans="1:4" s="24" customFormat="1" ht="15">
      <c r="A29" s="25" t="s">
        <v>227</v>
      </c>
      <c r="B29" s="26" t="s">
        <v>519</v>
      </c>
      <c r="C29" s="26" t="s">
        <v>304</v>
      </c>
      <c r="D29" s="166">
        <f>D30</f>
        <v>1120</v>
      </c>
    </row>
    <row r="30" spans="1:4" s="24" customFormat="1" ht="45">
      <c r="A30" s="25" t="s">
        <v>227</v>
      </c>
      <c r="B30" s="26" t="s">
        <v>520</v>
      </c>
      <c r="C30" s="26" t="s">
        <v>326</v>
      </c>
      <c r="D30" s="166">
        <v>1120</v>
      </c>
    </row>
    <row r="31" spans="1:4" s="24" customFormat="1" ht="15">
      <c r="A31" s="25" t="s">
        <v>227</v>
      </c>
      <c r="B31" s="26" t="s">
        <v>521</v>
      </c>
      <c r="C31" s="26" t="s">
        <v>90</v>
      </c>
      <c r="D31" s="166">
        <f>D33+D32</f>
        <v>698.6999999999999</v>
      </c>
    </row>
    <row r="32" spans="1:4" s="24" customFormat="1" ht="15">
      <c r="A32" s="25" t="s">
        <v>227</v>
      </c>
      <c r="B32" s="26" t="s">
        <v>271</v>
      </c>
      <c r="C32" s="26" t="s">
        <v>272</v>
      </c>
      <c r="D32" s="166">
        <v>40.4</v>
      </c>
    </row>
    <row r="33" spans="1:4" s="24" customFormat="1" ht="15">
      <c r="A33" s="25" t="s">
        <v>227</v>
      </c>
      <c r="B33" s="26" t="s">
        <v>523</v>
      </c>
      <c r="C33" s="26" t="s">
        <v>91</v>
      </c>
      <c r="D33" s="166">
        <v>658.3</v>
      </c>
    </row>
    <row r="34" spans="1:4" s="24" customFormat="1" ht="15">
      <c r="A34" s="25" t="s">
        <v>227</v>
      </c>
      <c r="B34" s="26" t="s">
        <v>524</v>
      </c>
      <c r="C34" s="26" t="s">
        <v>75</v>
      </c>
      <c r="D34" s="166">
        <f>D35+D37</f>
        <v>9779.7</v>
      </c>
    </row>
    <row r="35" spans="1:4" s="24" customFormat="1" ht="15">
      <c r="A35" s="25" t="s">
        <v>227</v>
      </c>
      <c r="B35" s="26" t="s">
        <v>327</v>
      </c>
      <c r="C35" s="26" t="s">
        <v>328</v>
      </c>
      <c r="D35" s="166">
        <f>D36</f>
        <v>4679.7</v>
      </c>
    </row>
    <row r="36" spans="1:4" s="24" customFormat="1" ht="30">
      <c r="A36" s="25" t="s">
        <v>227</v>
      </c>
      <c r="B36" s="26" t="s">
        <v>329</v>
      </c>
      <c r="C36" s="26" t="s">
        <v>330</v>
      </c>
      <c r="D36" s="166">
        <v>4679.7</v>
      </c>
    </row>
    <row r="37" spans="1:4" s="24" customFormat="1" ht="15">
      <c r="A37" s="25" t="s">
        <v>227</v>
      </c>
      <c r="B37" s="26" t="s">
        <v>331</v>
      </c>
      <c r="C37" s="26" t="s">
        <v>332</v>
      </c>
      <c r="D37" s="166">
        <f>D38</f>
        <v>5100</v>
      </c>
    </row>
    <row r="38" spans="1:4" s="24" customFormat="1" ht="30">
      <c r="A38" s="25" t="s">
        <v>227</v>
      </c>
      <c r="B38" s="26" t="s">
        <v>333</v>
      </c>
      <c r="C38" s="26" t="s">
        <v>334</v>
      </c>
      <c r="D38" s="164">
        <v>5100</v>
      </c>
    </row>
    <row r="39" spans="1:4" s="24" customFormat="1" ht="15">
      <c r="A39" s="25" t="s">
        <v>227</v>
      </c>
      <c r="B39" s="23" t="s">
        <v>525</v>
      </c>
      <c r="C39" s="23" t="s">
        <v>539</v>
      </c>
      <c r="D39" s="163">
        <f>D40</f>
        <v>17</v>
      </c>
    </row>
    <row r="40" spans="1:4" s="24" customFormat="1" ht="45">
      <c r="A40" s="25" t="s">
        <v>227</v>
      </c>
      <c r="B40" s="26" t="s">
        <v>526</v>
      </c>
      <c r="C40" s="26" t="s">
        <v>31</v>
      </c>
      <c r="D40" s="164">
        <f>D41</f>
        <v>17</v>
      </c>
    </row>
    <row r="41" spans="1:4" s="24" customFormat="1" ht="75">
      <c r="A41" s="25" t="s">
        <v>227</v>
      </c>
      <c r="B41" s="26" t="s">
        <v>527</v>
      </c>
      <c r="C41" s="26" t="s">
        <v>32</v>
      </c>
      <c r="D41" s="164">
        <v>17</v>
      </c>
    </row>
    <row r="42" spans="1:4" s="24" customFormat="1" ht="42.75">
      <c r="A42" s="22" t="s">
        <v>227</v>
      </c>
      <c r="B42" s="23" t="s">
        <v>528</v>
      </c>
      <c r="C42" s="23" t="s">
        <v>529</v>
      </c>
      <c r="D42" s="163">
        <f>D43</f>
        <v>160</v>
      </c>
    </row>
    <row r="43" spans="1:4" s="24" customFormat="1" ht="90">
      <c r="A43" s="25" t="s">
        <v>227</v>
      </c>
      <c r="B43" s="26" t="s">
        <v>530</v>
      </c>
      <c r="C43" s="26" t="s">
        <v>531</v>
      </c>
      <c r="D43" s="164">
        <f>D44</f>
        <v>160</v>
      </c>
    </row>
    <row r="44" spans="1:4" s="24" customFormat="1" ht="90">
      <c r="A44" s="25" t="s">
        <v>227</v>
      </c>
      <c r="B44" s="26" t="s">
        <v>532</v>
      </c>
      <c r="C44" s="26" t="s">
        <v>33</v>
      </c>
      <c r="D44" s="164">
        <f>D45</f>
        <v>160</v>
      </c>
    </row>
    <row r="45" spans="1:4" s="24" customFormat="1" ht="75">
      <c r="A45" s="25" t="s">
        <v>227</v>
      </c>
      <c r="B45" s="26" t="s">
        <v>533</v>
      </c>
      <c r="C45" s="26" t="s">
        <v>335</v>
      </c>
      <c r="D45" s="164">
        <v>160</v>
      </c>
    </row>
    <row r="46" spans="1:4" s="24" customFormat="1" ht="14.25">
      <c r="A46" s="22" t="s">
        <v>227</v>
      </c>
      <c r="B46" s="23" t="s">
        <v>535</v>
      </c>
      <c r="C46" s="23" t="s">
        <v>76</v>
      </c>
      <c r="D46" s="163">
        <f>D47</f>
        <v>1356</v>
      </c>
    </row>
    <row r="47" spans="1:4" s="27" customFormat="1" ht="42.75">
      <c r="A47" s="22" t="s">
        <v>227</v>
      </c>
      <c r="B47" s="23" t="s">
        <v>536</v>
      </c>
      <c r="C47" s="23" t="s">
        <v>336</v>
      </c>
      <c r="D47" s="163">
        <f>D48+D54+D51+D59</f>
        <v>1356</v>
      </c>
    </row>
    <row r="48" spans="1:4" s="24" customFormat="1" ht="30">
      <c r="A48" s="25" t="s">
        <v>227</v>
      </c>
      <c r="B48" s="26" t="s">
        <v>0</v>
      </c>
      <c r="C48" s="26" t="s">
        <v>1</v>
      </c>
      <c r="D48" s="164">
        <f>D49</f>
        <v>631.8</v>
      </c>
    </row>
    <row r="49" spans="1:4" s="24" customFormat="1" ht="15">
      <c r="A49" s="25" t="s">
        <v>227</v>
      </c>
      <c r="B49" s="26" t="s">
        <v>2</v>
      </c>
      <c r="C49" s="26" t="s">
        <v>3</v>
      </c>
      <c r="D49" s="164">
        <f>D50</f>
        <v>631.8</v>
      </c>
    </row>
    <row r="50" spans="1:4" s="27" customFormat="1" ht="30">
      <c r="A50" s="25" t="s">
        <v>227</v>
      </c>
      <c r="B50" s="26" t="s">
        <v>95</v>
      </c>
      <c r="C50" s="26" t="s">
        <v>337</v>
      </c>
      <c r="D50" s="164">
        <v>631.8</v>
      </c>
    </row>
    <row r="51" spans="1:4" s="27" customFormat="1" ht="30">
      <c r="A51" s="25" t="s">
        <v>227</v>
      </c>
      <c r="B51" s="26" t="s">
        <v>116</v>
      </c>
      <c r="C51" s="26" t="s">
        <v>117</v>
      </c>
      <c r="D51" s="164">
        <f>D52</f>
        <v>449.6</v>
      </c>
    </row>
    <row r="52" spans="1:4" s="27" customFormat="1" ht="15">
      <c r="A52" s="25" t="s">
        <v>227</v>
      </c>
      <c r="B52" s="26" t="s">
        <v>118</v>
      </c>
      <c r="C52" s="26" t="s">
        <v>119</v>
      </c>
      <c r="D52" s="164">
        <f>D53</f>
        <v>449.6</v>
      </c>
    </row>
    <row r="53" spans="1:4" s="27" customFormat="1" ht="15">
      <c r="A53" s="25" t="s">
        <v>227</v>
      </c>
      <c r="B53" s="26" t="s">
        <v>120</v>
      </c>
      <c r="C53" s="26" t="s">
        <v>338</v>
      </c>
      <c r="D53" s="164">
        <v>449.6</v>
      </c>
    </row>
    <row r="54" spans="1:4" s="24" customFormat="1" ht="30" customHeight="1">
      <c r="A54" s="25" t="s">
        <v>227</v>
      </c>
      <c r="B54" s="26" t="s">
        <v>4</v>
      </c>
      <c r="C54" s="26" t="s">
        <v>5</v>
      </c>
      <c r="D54" s="164">
        <f>D57+D55</f>
        <v>182.9</v>
      </c>
    </row>
    <row r="55" spans="1:4" s="24" customFormat="1" ht="30" customHeight="1">
      <c r="A55" s="25" t="s">
        <v>227</v>
      </c>
      <c r="B55" s="26" t="s">
        <v>6</v>
      </c>
      <c r="C55" s="26" t="s">
        <v>34</v>
      </c>
      <c r="D55" s="164">
        <f>D56</f>
        <v>181.8</v>
      </c>
    </row>
    <row r="56" spans="1:4" s="24" customFormat="1" ht="45" customHeight="1">
      <c r="A56" s="25" t="s">
        <v>227</v>
      </c>
      <c r="B56" s="26" t="s">
        <v>7</v>
      </c>
      <c r="C56" s="26" t="s">
        <v>339</v>
      </c>
      <c r="D56" s="164">
        <v>181.8</v>
      </c>
    </row>
    <row r="57" spans="1:4" s="24" customFormat="1" ht="30" customHeight="1">
      <c r="A57" s="25" t="s">
        <v>227</v>
      </c>
      <c r="B57" s="26" t="s">
        <v>8</v>
      </c>
      <c r="C57" s="26" t="s">
        <v>9</v>
      </c>
      <c r="D57" s="164">
        <f>D58</f>
        <v>1.1</v>
      </c>
    </row>
    <row r="58" spans="1:4" s="24" customFormat="1" ht="45" customHeight="1">
      <c r="A58" s="25" t="s">
        <v>227</v>
      </c>
      <c r="B58" s="26" t="s">
        <v>96</v>
      </c>
      <c r="C58" s="26" t="s">
        <v>340</v>
      </c>
      <c r="D58" s="164">
        <v>1.1</v>
      </c>
    </row>
    <row r="59" spans="1:4" s="24" customFormat="1" ht="15">
      <c r="A59" s="25" t="s">
        <v>227</v>
      </c>
      <c r="B59" s="26" t="s">
        <v>22</v>
      </c>
      <c r="C59" s="26" t="s">
        <v>88</v>
      </c>
      <c r="D59" s="164">
        <f>D60</f>
        <v>91.7</v>
      </c>
    </row>
    <row r="60" spans="1:4" s="24" customFormat="1" ht="15" customHeight="1">
      <c r="A60" s="25" t="s">
        <v>227</v>
      </c>
      <c r="B60" s="26" t="s">
        <v>23</v>
      </c>
      <c r="C60" s="26" t="s">
        <v>24</v>
      </c>
      <c r="D60" s="164">
        <f>D61</f>
        <v>91.7</v>
      </c>
    </row>
    <row r="61" spans="1:4" s="24" customFormat="1" ht="30">
      <c r="A61" s="25" t="s">
        <v>227</v>
      </c>
      <c r="B61" s="26" t="s">
        <v>25</v>
      </c>
      <c r="C61" s="26" t="s">
        <v>26</v>
      </c>
      <c r="D61" s="164">
        <v>91.7</v>
      </c>
    </row>
    <row r="62" spans="1:4" s="24" customFormat="1" ht="15">
      <c r="A62" s="233"/>
      <c r="B62" s="233"/>
      <c r="C62" s="23" t="s">
        <v>10</v>
      </c>
      <c r="D62" s="163">
        <f>D13+D46</f>
        <v>18000</v>
      </c>
    </row>
    <row r="63" spans="1:4" s="24" customFormat="1" ht="15">
      <c r="A63" s="28"/>
      <c r="B63" s="28"/>
      <c r="C63" s="28"/>
      <c r="D63" s="28"/>
    </row>
    <row r="64" spans="1:4" s="24" customFormat="1" ht="15">
      <c r="A64" s="28"/>
      <c r="B64" s="28"/>
      <c r="C64" s="28"/>
      <c r="D64" s="28"/>
    </row>
    <row r="65" spans="1:4" s="24" customFormat="1" ht="15">
      <c r="A65" s="28"/>
      <c r="B65" s="28"/>
      <c r="C65" s="28"/>
      <c r="D65" s="28"/>
    </row>
    <row r="66" spans="1:4" s="24" customFormat="1" ht="15">
      <c r="A66" s="28"/>
      <c r="B66" s="28"/>
      <c r="C66" s="28"/>
      <c r="D66" s="28"/>
    </row>
    <row r="67" spans="1:4" s="24" customFormat="1" ht="15">
      <c r="A67" s="28"/>
      <c r="B67" s="28"/>
      <c r="C67" s="28"/>
      <c r="D67" s="28"/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5">
      <c r="A98" s="28"/>
      <c r="B98" s="28"/>
      <c r="C98" s="28"/>
      <c r="D98" s="28"/>
    </row>
    <row r="99" spans="1:4" s="24" customFormat="1" ht="15">
      <c r="A99" s="28"/>
      <c r="B99" s="28"/>
      <c r="C99" s="28"/>
      <c r="D99" s="28"/>
    </row>
    <row r="100" spans="1:4" s="24" customFormat="1" ht="15">
      <c r="A100" s="28"/>
      <c r="B100" s="28"/>
      <c r="C100" s="28"/>
      <c r="D100" s="28"/>
    </row>
    <row r="101" spans="1:4" s="24" customFormat="1" ht="15">
      <c r="A101" s="28"/>
      <c r="B101" s="28"/>
      <c r="C101" s="28"/>
      <c r="D101" s="28"/>
    </row>
    <row r="102" spans="1:4" s="24" customFormat="1" ht="12.75">
      <c r="A102" s="29"/>
      <c r="B102" s="29"/>
      <c r="C102" s="29"/>
      <c r="D102" s="29"/>
    </row>
    <row r="103" spans="1:4" s="24" customFormat="1" ht="12.75">
      <c r="A103" s="29"/>
      <c r="B103" s="29"/>
      <c r="C103" s="29"/>
      <c r="D103" s="29"/>
    </row>
    <row r="104" spans="1:4" s="24" customFormat="1" ht="12.75">
      <c r="A104" s="29"/>
      <c r="B104" s="29"/>
      <c r="C104" s="29"/>
      <c r="D104" s="29"/>
    </row>
    <row r="105" spans="1:4" s="24" customFormat="1" ht="12.75">
      <c r="A105" s="29"/>
      <c r="B105" s="29"/>
      <c r="C105" s="29"/>
      <c r="D105" s="29"/>
    </row>
    <row r="106" spans="1:4" s="24" customFormat="1" ht="12.75">
      <c r="A106" s="29"/>
      <c r="B106" s="29"/>
      <c r="C106" s="29"/>
      <c r="D106" s="29"/>
    </row>
    <row r="107" spans="1:4" s="24" customFormat="1" ht="12.75">
      <c r="A107" s="29"/>
      <c r="B107" s="29"/>
      <c r="C107" s="29"/>
      <c r="D107" s="29"/>
    </row>
    <row r="108" spans="1:4" s="24" customFormat="1" ht="12.75">
      <c r="A108" s="29"/>
      <c r="B108" s="29"/>
      <c r="C108" s="29"/>
      <c r="D108" s="29"/>
    </row>
    <row r="109" spans="1:4" s="24" customFormat="1" ht="12.75">
      <c r="A109" s="29"/>
      <c r="B109" s="29"/>
      <c r="C109" s="29"/>
      <c r="D109" s="29"/>
    </row>
    <row r="110" spans="1:4" s="24" customFormat="1" ht="12.75">
      <c r="A110" s="29"/>
      <c r="B110" s="29"/>
      <c r="C110" s="29"/>
      <c r="D110" s="29"/>
    </row>
    <row r="111" spans="1:4" s="24" customFormat="1" ht="12.75">
      <c r="A111" s="29"/>
      <c r="B111" s="29"/>
      <c r="C111" s="29"/>
      <c r="D111" s="29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pans="1:4" s="24" customFormat="1" ht="12.75">
      <c r="A115" s="29"/>
      <c r="B115" s="29"/>
      <c r="C115" s="29"/>
      <c r="D115" s="29"/>
    </row>
    <row r="116" spans="1:4" s="24" customFormat="1" ht="12.75">
      <c r="A116" s="29"/>
      <c r="B116" s="29"/>
      <c r="C116" s="29"/>
      <c r="D116" s="29"/>
    </row>
    <row r="117" spans="1:4" s="24" customFormat="1" ht="12.75">
      <c r="A117" s="29"/>
      <c r="B117" s="29"/>
      <c r="C117" s="29"/>
      <c r="D117" s="29"/>
    </row>
    <row r="118" spans="1:4" s="24" customFormat="1" ht="12.75">
      <c r="A118" s="29"/>
      <c r="B118" s="29"/>
      <c r="C118" s="29"/>
      <c r="D118" s="29"/>
    </row>
    <row r="119" spans="1:4" s="24" customFormat="1" ht="12.75">
      <c r="A119" s="29"/>
      <c r="B119" s="29"/>
      <c r="C119" s="29"/>
      <c r="D119" s="29"/>
    </row>
    <row r="120" spans="1:4" s="24" customFormat="1" ht="12.75">
      <c r="A120" s="29"/>
      <c r="B120" s="29"/>
      <c r="C120" s="29"/>
      <c r="D120" s="29"/>
    </row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</sheetData>
  <sheetProtection/>
  <mergeCells count="5">
    <mergeCell ref="A11:B11"/>
    <mergeCell ref="A62:B62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zoomScalePageLayoutView="0" workbookViewId="0" topLeftCell="A53">
      <selection activeCell="A56" sqref="A56:E59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11.75390625" style="0" customWidth="1"/>
  </cols>
  <sheetData>
    <row r="1" spans="1:5" ht="15">
      <c r="A1" s="14"/>
      <c r="B1" s="15"/>
      <c r="C1" s="30"/>
      <c r="D1" s="30"/>
      <c r="E1" s="4" t="s">
        <v>253</v>
      </c>
    </row>
    <row r="2" spans="1:5" ht="15">
      <c r="A2" s="14"/>
      <c r="B2" s="15"/>
      <c r="C2" s="30"/>
      <c r="D2" s="30"/>
      <c r="E2" s="4" t="s">
        <v>522</v>
      </c>
    </row>
    <row r="3" spans="1:5" ht="15">
      <c r="A3" s="14"/>
      <c r="B3" s="15"/>
      <c r="C3" s="30"/>
      <c r="D3" s="30"/>
      <c r="E3" s="4" t="s">
        <v>288</v>
      </c>
    </row>
    <row r="4" spans="1:5" ht="15">
      <c r="A4" s="14"/>
      <c r="B4" s="15"/>
      <c r="C4" s="30"/>
      <c r="D4" s="30"/>
      <c r="E4" s="16" t="s">
        <v>542</v>
      </c>
    </row>
    <row r="5" spans="1:4" ht="15">
      <c r="A5" s="14"/>
      <c r="B5" s="15"/>
      <c r="C5" s="231"/>
      <c r="D5" s="231"/>
    </row>
    <row r="6" spans="1:5" ht="15">
      <c r="A6" s="14"/>
      <c r="B6" s="15"/>
      <c r="C6" s="14"/>
      <c r="D6" s="14"/>
      <c r="E6" s="14"/>
    </row>
    <row r="7" spans="1:5" ht="14.25">
      <c r="A7" s="230" t="s">
        <v>289</v>
      </c>
      <c r="B7" s="230"/>
      <c r="C7" s="230"/>
      <c r="D7" s="230"/>
      <c r="E7" s="230"/>
    </row>
    <row r="8" spans="1:5" ht="14.25">
      <c r="A8" s="230" t="s">
        <v>213</v>
      </c>
      <c r="B8" s="230"/>
      <c r="C8" s="230"/>
      <c r="D8" s="230"/>
      <c r="E8" s="230"/>
    </row>
    <row r="9" spans="1:5" ht="14.25">
      <c r="A9" s="230" t="s">
        <v>397</v>
      </c>
      <c r="B9" s="230"/>
      <c r="C9" s="230"/>
      <c r="D9" s="230"/>
      <c r="E9" s="230"/>
    </row>
    <row r="10" spans="1:5" ht="15">
      <c r="A10" s="14"/>
      <c r="B10" s="15"/>
      <c r="C10" s="14"/>
      <c r="D10" s="16"/>
      <c r="E10" s="16" t="s">
        <v>73</v>
      </c>
    </row>
    <row r="11" spans="1:5" ht="45">
      <c r="A11" s="232" t="s">
        <v>225</v>
      </c>
      <c r="B11" s="232"/>
      <c r="C11" s="18" t="s">
        <v>226</v>
      </c>
      <c r="D11" s="19">
        <v>2018</v>
      </c>
      <c r="E11" s="19">
        <v>2019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227</v>
      </c>
      <c r="B13" s="23" t="s">
        <v>228</v>
      </c>
      <c r="C13" s="23" t="s">
        <v>229</v>
      </c>
      <c r="D13" s="163">
        <f>D14+D20+D25+D28+D39+D42</f>
        <v>16818.4</v>
      </c>
      <c r="E13" s="163">
        <f>E14+E20+E25+E28+E39+E42</f>
        <v>16807.1</v>
      </c>
    </row>
    <row r="14" spans="1:5" ht="14.25">
      <c r="A14" s="22" t="s">
        <v>227</v>
      </c>
      <c r="B14" s="23" t="s">
        <v>230</v>
      </c>
      <c r="C14" s="23" t="s">
        <v>231</v>
      </c>
      <c r="D14" s="163">
        <f>D15</f>
        <v>3900</v>
      </c>
      <c r="E14" s="163">
        <f>E15</f>
        <v>3900</v>
      </c>
    </row>
    <row r="15" spans="1:5" ht="15">
      <c r="A15" s="25" t="s">
        <v>227</v>
      </c>
      <c r="B15" s="26" t="s">
        <v>232</v>
      </c>
      <c r="C15" s="26" t="s">
        <v>74</v>
      </c>
      <c r="D15" s="164">
        <f>D16+D17+D18</f>
        <v>3900</v>
      </c>
      <c r="E15" s="164">
        <f>E16+E17+E18</f>
        <v>3900</v>
      </c>
    </row>
    <row r="16" spans="1:5" ht="75">
      <c r="A16" s="25" t="s">
        <v>227</v>
      </c>
      <c r="B16" s="26" t="s">
        <v>233</v>
      </c>
      <c r="C16" s="26" t="s">
        <v>299</v>
      </c>
      <c r="D16" s="164">
        <v>1200</v>
      </c>
      <c r="E16" s="164">
        <v>1200</v>
      </c>
    </row>
    <row r="17" spans="1:9" ht="105">
      <c r="A17" s="25" t="s">
        <v>227</v>
      </c>
      <c r="B17" s="26" t="s">
        <v>234</v>
      </c>
      <c r="C17" s="26" t="s">
        <v>29</v>
      </c>
      <c r="D17" s="164">
        <v>2500</v>
      </c>
      <c r="E17" s="164">
        <v>2500</v>
      </c>
      <c r="I17" s="31"/>
    </row>
    <row r="18" spans="1:5" ht="45">
      <c r="A18" s="25" t="s">
        <v>227</v>
      </c>
      <c r="B18" s="26" t="s">
        <v>235</v>
      </c>
      <c r="C18" s="26" t="s">
        <v>30</v>
      </c>
      <c r="D18" s="164">
        <v>200</v>
      </c>
      <c r="E18" s="164">
        <v>200</v>
      </c>
    </row>
    <row r="19" spans="1:5" s="2" customFormat="1" ht="42.75">
      <c r="A19" s="167" t="s">
        <v>227</v>
      </c>
      <c r="B19" s="133" t="s">
        <v>300</v>
      </c>
      <c r="C19" s="134" t="s">
        <v>301</v>
      </c>
      <c r="D19" s="165">
        <f>D20</f>
        <v>904.9</v>
      </c>
      <c r="E19" s="165">
        <f>E20</f>
        <v>903.5999999999999</v>
      </c>
    </row>
    <row r="20" spans="1:5" ht="28.5">
      <c r="A20" s="167" t="s">
        <v>227</v>
      </c>
      <c r="B20" s="133" t="s">
        <v>217</v>
      </c>
      <c r="C20" s="134" t="s">
        <v>302</v>
      </c>
      <c r="D20" s="165">
        <f>D21+D22+D23+D24</f>
        <v>904.9</v>
      </c>
      <c r="E20" s="165">
        <f>E21+E22+E23+E24</f>
        <v>903.5999999999999</v>
      </c>
    </row>
    <row r="21" spans="1:5" ht="75">
      <c r="A21" s="131" t="s">
        <v>227</v>
      </c>
      <c r="B21" s="136" t="s">
        <v>220</v>
      </c>
      <c r="C21" s="137" t="s">
        <v>303</v>
      </c>
      <c r="D21" s="166">
        <v>310</v>
      </c>
      <c r="E21" s="166">
        <v>308.7</v>
      </c>
    </row>
    <row r="22" spans="1:5" ht="90">
      <c r="A22" s="131" t="s">
        <v>227</v>
      </c>
      <c r="B22" s="141" t="s">
        <v>221</v>
      </c>
      <c r="C22" s="142" t="s">
        <v>216</v>
      </c>
      <c r="D22" s="166">
        <v>4.9</v>
      </c>
      <c r="E22" s="166">
        <v>4.9</v>
      </c>
    </row>
    <row r="23" spans="1:5" ht="75">
      <c r="A23" s="131" t="s">
        <v>227</v>
      </c>
      <c r="B23" s="141" t="s">
        <v>218</v>
      </c>
      <c r="C23" s="142" t="s">
        <v>214</v>
      </c>
      <c r="D23" s="166">
        <v>635.8</v>
      </c>
      <c r="E23" s="166">
        <v>635.8</v>
      </c>
    </row>
    <row r="24" spans="1:5" ht="75">
      <c r="A24" s="131" t="s">
        <v>227</v>
      </c>
      <c r="B24" s="141" t="s">
        <v>219</v>
      </c>
      <c r="C24" s="142" t="s">
        <v>215</v>
      </c>
      <c r="D24" s="166">
        <v>-45.8</v>
      </c>
      <c r="E24" s="166">
        <v>-45.8</v>
      </c>
    </row>
    <row r="25" spans="1:5" ht="14.25">
      <c r="A25" s="22" t="s">
        <v>227</v>
      </c>
      <c r="B25" s="132" t="s">
        <v>513</v>
      </c>
      <c r="C25" s="23" t="s">
        <v>514</v>
      </c>
      <c r="D25" s="165">
        <f>D26</f>
        <v>60</v>
      </c>
      <c r="E25" s="165">
        <f>E26</f>
        <v>60</v>
      </c>
    </row>
    <row r="26" spans="1:5" ht="30">
      <c r="A26" s="25" t="s">
        <v>227</v>
      </c>
      <c r="B26" s="26" t="s">
        <v>515</v>
      </c>
      <c r="C26" s="26" t="s">
        <v>92</v>
      </c>
      <c r="D26" s="166">
        <f>D27</f>
        <v>60</v>
      </c>
      <c r="E26" s="166">
        <f>E27</f>
        <v>60</v>
      </c>
    </row>
    <row r="27" spans="1:5" ht="30">
      <c r="A27" s="25" t="s">
        <v>227</v>
      </c>
      <c r="B27" s="26" t="s">
        <v>516</v>
      </c>
      <c r="C27" s="26" t="s">
        <v>92</v>
      </c>
      <c r="D27" s="166">
        <v>60</v>
      </c>
      <c r="E27" s="166">
        <v>60</v>
      </c>
    </row>
    <row r="28" spans="1:5" ht="14.25">
      <c r="A28" s="22" t="s">
        <v>227</v>
      </c>
      <c r="B28" s="23" t="s">
        <v>517</v>
      </c>
      <c r="C28" s="23" t="s">
        <v>518</v>
      </c>
      <c r="D28" s="165">
        <f>D29+D34+D31</f>
        <v>11778.5</v>
      </c>
      <c r="E28" s="165">
        <f>E29+E34+E31</f>
        <v>11768.5</v>
      </c>
    </row>
    <row r="29" spans="1:5" ht="15">
      <c r="A29" s="25" t="s">
        <v>227</v>
      </c>
      <c r="B29" s="26" t="s">
        <v>519</v>
      </c>
      <c r="C29" s="26" t="s">
        <v>304</v>
      </c>
      <c r="D29" s="166">
        <f>D30</f>
        <v>1150</v>
      </c>
      <c r="E29" s="166">
        <f>E30</f>
        <v>1150</v>
      </c>
    </row>
    <row r="30" spans="1:5" ht="45">
      <c r="A30" s="25" t="s">
        <v>227</v>
      </c>
      <c r="B30" s="26" t="s">
        <v>520</v>
      </c>
      <c r="C30" s="26" t="s">
        <v>326</v>
      </c>
      <c r="D30" s="166">
        <v>1150</v>
      </c>
      <c r="E30" s="166">
        <v>1150</v>
      </c>
    </row>
    <row r="31" spans="1:5" ht="15">
      <c r="A31" s="25" t="s">
        <v>227</v>
      </c>
      <c r="B31" s="26" t="s">
        <v>521</v>
      </c>
      <c r="C31" s="26" t="s">
        <v>90</v>
      </c>
      <c r="D31" s="166">
        <f>D33+D32</f>
        <v>690</v>
      </c>
      <c r="E31" s="166">
        <f>E33+E32</f>
        <v>690</v>
      </c>
    </row>
    <row r="32" spans="1:5" ht="15">
      <c r="A32" s="25" t="s">
        <v>227</v>
      </c>
      <c r="B32" s="26" t="s">
        <v>271</v>
      </c>
      <c r="C32" s="26" t="s">
        <v>272</v>
      </c>
      <c r="D32" s="166">
        <v>40</v>
      </c>
      <c r="E32" s="166">
        <v>40</v>
      </c>
    </row>
    <row r="33" spans="1:5" ht="15">
      <c r="A33" s="25" t="s">
        <v>227</v>
      </c>
      <c r="B33" s="26" t="s">
        <v>523</v>
      </c>
      <c r="C33" s="26" t="s">
        <v>91</v>
      </c>
      <c r="D33" s="166">
        <v>650</v>
      </c>
      <c r="E33" s="166">
        <v>650</v>
      </c>
    </row>
    <row r="34" spans="1:5" ht="15">
      <c r="A34" s="25" t="s">
        <v>227</v>
      </c>
      <c r="B34" s="26" t="s">
        <v>524</v>
      </c>
      <c r="C34" s="26" t="s">
        <v>75</v>
      </c>
      <c r="D34" s="166">
        <f>D35+D37</f>
        <v>9938.5</v>
      </c>
      <c r="E34" s="166">
        <f>E35+E37</f>
        <v>9928.5</v>
      </c>
    </row>
    <row r="35" spans="1:5" ht="15">
      <c r="A35" s="25" t="s">
        <v>227</v>
      </c>
      <c r="B35" s="26" t="s">
        <v>327</v>
      </c>
      <c r="C35" s="26" t="s">
        <v>328</v>
      </c>
      <c r="D35" s="166">
        <f>D36</f>
        <v>4838.5</v>
      </c>
      <c r="E35" s="166">
        <f>E36</f>
        <v>4828.5</v>
      </c>
    </row>
    <row r="36" spans="1:5" ht="30">
      <c r="A36" s="25" t="s">
        <v>227</v>
      </c>
      <c r="B36" s="26" t="s">
        <v>329</v>
      </c>
      <c r="C36" s="26" t="s">
        <v>330</v>
      </c>
      <c r="D36" s="166">
        <v>4838.5</v>
      </c>
      <c r="E36" s="166">
        <v>4828.5</v>
      </c>
    </row>
    <row r="37" spans="1:5" ht="15">
      <c r="A37" s="25" t="s">
        <v>227</v>
      </c>
      <c r="B37" s="26" t="s">
        <v>331</v>
      </c>
      <c r="C37" s="26" t="s">
        <v>332</v>
      </c>
      <c r="D37" s="166">
        <f>D38</f>
        <v>5100</v>
      </c>
      <c r="E37" s="166">
        <f>E38</f>
        <v>5100</v>
      </c>
    </row>
    <row r="38" spans="1:5" ht="30">
      <c r="A38" s="25" t="s">
        <v>227</v>
      </c>
      <c r="B38" s="26" t="s">
        <v>333</v>
      </c>
      <c r="C38" s="26" t="s">
        <v>334</v>
      </c>
      <c r="D38" s="164">
        <v>5100</v>
      </c>
      <c r="E38" s="164">
        <v>5100</v>
      </c>
    </row>
    <row r="39" spans="1:5" ht="15">
      <c r="A39" s="25" t="s">
        <v>227</v>
      </c>
      <c r="B39" s="23" t="s">
        <v>525</v>
      </c>
      <c r="C39" s="23" t="s">
        <v>539</v>
      </c>
      <c r="D39" s="163">
        <f>D40</f>
        <v>15</v>
      </c>
      <c r="E39" s="163">
        <f>E40</f>
        <v>15</v>
      </c>
    </row>
    <row r="40" spans="1:5" ht="45">
      <c r="A40" s="25" t="s">
        <v>227</v>
      </c>
      <c r="B40" s="26" t="s">
        <v>526</v>
      </c>
      <c r="C40" s="26" t="s">
        <v>31</v>
      </c>
      <c r="D40" s="164">
        <f>D41</f>
        <v>15</v>
      </c>
      <c r="E40" s="164">
        <f>E41</f>
        <v>15</v>
      </c>
    </row>
    <row r="41" spans="1:5" ht="75">
      <c r="A41" s="25" t="s">
        <v>227</v>
      </c>
      <c r="B41" s="26" t="s">
        <v>527</v>
      </c>
      <c r="C41" s="26" t="s">
        <v>32</v>
      </c>
      <c r="D41" s="164">
        <v>15</v>
      </c>
      <c r="E41" s="164">
        <v>15</v>
      </c>
    </row>
    <row r="42" spans="1:5" ht="42.75">
      <c r="A42" s="22" t="s">
        <v>227</v>
      </c>
      <c r="B42" s="23" t="s">
        <v>528</v>
      </c>
      <c r="C42" s="23" t="s">
        <v>529</v>
      </c>
      <c r="D42" s="163">
        <f aca="true" t="shared" si="0" ref="D42:E44">D43</f>
        <v>160</v>
      </c>
      <c r="E42" s="163">
        <f t="shared" si="0"/>
        <v>160</v>
      </c>
    </row>
    <row r="43" spans="1:5" ht="90">
      <c r="A43" s="25" t="s">
        <v>227</v>
      </c>
      <c r="B43" s="26" t="s">
        <v>530</v>
      </c>
      <c r="C43" s="26" t="s">
        <v>531</v>
      </c>
      <c r="D43" s="164">
        <f t="shared" si="0"/>
        <v>160</v>
      </c>
      <c r="E43" s="164">
        <f t="shared" si="0"/>
        <v>160</v>
      </c>
    </row>
    <row r="44" spans="1:5" ht="90">
      <c r="A44" s="25" t="s">
        <v>227</v>
      </c>
      <c r="B44" s="26" t="s">
        <v>532</v>
      </c>
      <c r="C44" s="26" t="s">
        <v>33</v>
      </c>
      <c r="D44" s="164">
        <f t="shared" si="0"/>
        <v>160</v>
      </c>
      <c r="E44" s="164">
        <f t="shared" si="0"/>
        <v>160</v>
      </c>
    </row>
    <row r="45" spans="1:5" ht="75">
      <c r="A45" s="25" t="s">
        <v>227</v>
      </c>
      <c r="B45" s="26" t="s">
        <v>533</v>
      </c>
      <c r="C45" s="26" t="s">
        <v>335</v>
      </c>
      <c r="D45" s="164">
        <v>160</v>
      </c>
      <c r="E45" s="164">
        <v>160</v>
      </c>
    </row>
    <row r="46" spans="1:5" ht="14.25">
      <c r="A46" s="22" t="s">
        <v>227</v>
      </c>
      <c r="B46" s="23" t="s">
        <v>535</v>
      </c>
      <c r="C46" s="23" t="s">
        <v>76</v>
      </c>
      <c r="D46" s="163">
        <f>D47</f>
        <v>1181.6</v>
      </c>
      <c r="E46" s="163">
        <f>E47</f>
        <v>1192.9</v>
      </c>
    </row>
    <row r="47" spans="1:5" s="2" customFormat="1" ht="42.75">
      <c r="A47" s="22" t="s">
        <v>227</v>
      </c>
      <c r="B47" s="23" t="s">
        <v>536</v>
      </c>
      <c r="C47" s="23" t="s">
        <v>336</v>
      </c>
      <c r="D47" s="163">
        <f>D48+D54+D51</f>
        <v>1181.6</v>
      </c>
      <c r="E47" s="163">
        <f>E48+E54+E51</f>
        <v>1192.9</v>
      </c>
    </row>
    <row r="48" spans="1:5" ht="30">
      <c r="A48" s="25" t="s">
        <v>227</v>
      </c>
      <c r="B48" s="26" t="s">
        <v>0</v>
      </c>
      <c r="C48" s="26" t="s">
        <v>1</v>
      </c>
      <c r="D48" s="164">
        <f>D49</f>
        <v>549.1</v>
      </c>
      <c r="E48" s="164">
        <f>E49</f>
        <v>560.4</v>
      </c>
    </row>
    <row r="49" spans="1:5" ht="15">
      <c r="A49" s="25" t="s">
        <v>227</v>
      </c>
      <c r="B49" s="26" t="s">
        <v>2</v>
      </c>
      <c r="C49" s="26" t="s">
        <v>3</v>
      </c>
      <c r="D49" s="164">
        <f>D50</f>
        <v>549.1</v>
      </c>
      <c r="E49" s="164">
        <f>E50</f>
        <v>560.4</v>
      </c>
    </row>
    <row r="50" spans="1:5" ht="30">
      <c r="A50" s="25" t="s">
        <v>227</v>
      </c>
      <c r="B50" s="26" t="s">
        <v>95</v>
      </c>
      <c r="C50" s="26" t="s">
        <v>337</v>
      </c>
      <c r="D50" s="164">
        <v>549.1</v>
      </c>
      <c r="E50" s="164">
        <v>560.4</v>
      </c>
    </row>
    <row r="51" spans="1:5" ht="30">
      <c r="A51" s="25" t="s">
        <v>227</v>
      </c>
      <c r="B51" s="26" t="s">
        <v>116</v>
      </c>
      <c r="C51" s="26" t="s">
        <v>117</v>
      </c>
      <c r="D51" s="164">
        <f>D52</f>
        <v>449.6</v>
      </c>
      <c r="E51" s="164">
        <f>E52</f>
        <v>449.6</v>
      </c>
    </row>
    <row r="52" spans="1:5" ht="15">
      <c r="A52" s="25" t="s">
        <v>227</v>
      </c>
      <c r="B52" s="26" t="s">
        <v>118</v>
      </c>
      <c r="C52" s="26" t="s">
        <v>119</v>
      </c>
      <c r="D52" s="164">
        <f>D53</f>
        <v>449.6</v>
      </c>
      <c r="E52" s="164">
        <f>E53</f>
        <v>449.6</v>
      </c>
    </row>
    <row r="53" spans="1:5" ht="15">
      <c r="A53" s="25" t="s">
        <v>227</v>
      </c>
      <c r="B53" s="26" t="s">
        <v>120</v>
      </c>
      <c r="C53" s="26" t="s">
        <v>338</v>
      </c>
      <c r="D53" s="164">
        <v>449.6</v>
      </c>
      <c r="E53" s="164">
        <v>449.6</v>
      </c>
    </row>
    <row r="54" spans="1:5" ht="30" customHeight="1">
      <c r="A54" s="25" t="s">
        <v>227</v>
      </c>
      <c r="B54" s="26" t="s">
        <v>4</v>
      </c>
      <c r="C54" s="26" t="s">
        <v>5</v>
      </c>
      <c r="D54" s="164">
        <f>D57+D55</f>
        <v>182.9</v>
      </c>
      <c r="E54" s="164">
        <f>E57+E55</f>
        <v>182.9</v>
      </c>
    </row>
    <row r="55" spans="1:5" s="2" customFormat="1" ht="30" customHeight="1">
      <c r="A55" s="25" t="s">
        <v>227</v>
      </c>
      <c r="B55" s="26" t="s">
        <v>6</v>
      </c>
      <c r="C55" s="26" t="s">
        <v>34</v>
      </c>
      <c r="D55" s="164">
        <f>D56</f>
        <v>181.8</v>
      </c>
      <c r="E55" s="164">
        <f>E56</f>
        <v>181.8</v>
      </c>
    </row>
    <row r="56" spans="1:5" s="2" customFormat="1" ht="45">
      <c r="A56" s="25" t="s">
        <v>227</v>
      </c>
      <c r="B56" s="26" t="s">
        <v>7</v>
      </c>
      <c r="C56" s="26" t="s">
        <v>339</v>
      </c>
      <c r="D56" s="164">
        <v>181.8</v>
      </c>
      <c r="E56" s="164">
        <v>181.8</v>
      </c>
    </row>
    <row r="57" spans="1:5" ht="30">
      <c r="A57" s="25" t="s">
        <v>227</v>
      </c>
      <c r="B57" s="26" t="s">
        <v>8</v>
      </c>
      <c r="C57" s="26" t="s">
        <v>9</v>
      </c>
      <c r="D57" s="164">
        <f>D58</f>
        <v>1.1</v>
      </c>
      <c r="E57" s="164">
        <f>E58</f>
        <v>1.1</v>
      </c>
    </row>
    <row r="58" spans="1:5" ht="45" customHeight="1">
      <c r="A58" s="25" t="s">
        <v>227</v>
      </c>
      <c r="B58" s="26" t="s">
        <v>96</v>
      </c>
      <c r="C58" s="26" t="s">
        <v>340</v>
      </c>
      <c r="D58" s="164">
        <v>1.1</v>
      </c>
      <c r="E58" s="164">
        <v>1.1</v>
      </c>
    </row>
    <row r="59" spans="1:5" ht="15">
      <c r="A59" s="233"/>
      <c r="B59" s="233"/>
      <c r="C59" s="23" t="s">
        <v>10</v>
      </c>
      <c r="D59" s="163">
        <f>D13+D46</f>
        <v>18000</v>
      </c>
      <c r="E59" s="163">
        <f>E13+E46</f>
        <v>18000</v>
      </c>
    </row>
    <row r="60" spans="1:5" ht="15">
      <c r="A60" s="28"/>
      <c r="B60" s="28"/>
      <c r="C60" s="28"/>
      <c r="D60" s="28"/>
      <c r="E60" s="28"/>
    </row>
    <row r="61" spans="1:5" ht="15">
      <c r="A61" s="28"/>
      <c r="B61" s="28"/>
      <c r="C61" s="28"/>
      <c r="D61" s="28"/>
      <c r="E61" s="28"/>
    </row>
    <row r="62" spans="1:5" ht="15">
      <c r="A62" s="28"/>
      <c r="B62" s="28"/>
      <c r="C62" s="28"/>
      <c r="D62" s="28"/>
      <c r="E62" s="28"/>
    </row>
    <row r="63" spans="1:5" ht="15">
      <c r="A63" s="28"/>
      <c r="B63" s="28"/>
      <c r="C63" s="28"/>
      <c r="D63" s="28"/>
      <c r="E63" s="28"/>
    </row>
    <row r="64" spans="1:5" ht="15">
      <c r="A64" s="28"/>
      <c r="B64" s="28"/>
      <c r="C64" s="28"/>
      <c r="D64" s="28"/>
      <c r="E64" s="28"/>
    </row>
    <row r="65" spans="1:5" ht="15">
      <c r="A65" s="28"/>
      <c r="B65" s="28"/>
      <c r="C65" s="28"/>
      <c r="D65" s="28"/>
      <c r="E65" s="28"/>
    </row>
    <row r="66" spans="1:5" ht="15">
      <c r="A66" s="28"/>
      <c r="B66" s="28"/>
      <c r="C66" s="28"/>
      <c r="D66" s="28"/>
      <c r="E66" s="28"/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2.75">
      <c r="A98" s="29"/>
      <c r="B98" s="29"/>
      <c r="C98" s="29"/>
      <c r="D98" s="29"/>
      <c r="E98" s="29"/>
    </row>
    <row r="99" spans="1:5" ht="12.75">
      <c r="A99" s="29"/>
      <c r="B99" s="29"/>
      <c r="C99" s="29"/>
      <c r="D99" s="29"/>
      <c r="E99" s="29"/>
    </row>
    <row r="100" spans="1:5" ht="12.75">
      <c r="A100" s="29"/>
      <c r="B100" s="29"/>
      <c r="C100" s="29"/>
      <c r="D100" s="29"/>
      <c r="E100" s="29"/>
    </row>
    <row r="101" spans="1:5" ht="12.75">
      <c r="A101" s="29"/>
      <c r="B101" s="29"/>
      <c r="C101" s="29"/>
      <c r="D101" s="29"/>
      <c r="E101" s="29"/>
    </row>
    <row r="102" spans="1:5" ht="12.75">
      <c r="A102" s="29"/>
      <c r="B102" s="29"/>
      <c r="C102" s="29"/>
      <c r="D102" s="29"/>
      <c r="E102" s="29"/>
    </row>
    <row r="103" spans="1:5" ht="12.75">
      <c r="A103" s="29"/>
      <c r="B103" s="29"/>
      <c r="C103" s="29"/>
      <c r="D103" s="29"/>
      <c r="E103" s="29"/>
    </row>
    <row r="104" spans="1:5" ht="12.75">
      <c r="A104" s="29"/>
      <c r="B104" s="29"/>
      <c r="C104" s="29"/>
      <c r="D104" s="29"/>
      <c r="E104" s="29"/>
    </row>
    <row r="105" spans="1:5" ht="12.75">
      <c r="A105" s="29"/>
      <c r="B105" s="29"/>
      <c r="C105" s="29"/>
      <c r="D105" s="29"/>
      <c r="E105" s="29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4"/>
      <c r="B117" s="24"/>
      <c r="C117" s="24"/>
      <c r="D117" s="24"/>
      <c r="E117" s="24"/>
    </row>
    <row r="118" spans="1:5" ht="12.75">
      <c r="A118" s="24"/>
      <c r="B118" s="24"/>
      <c r="C118" s="24"/>
      <c r="D118" s="24"/>
      <c r="E118" s="24"/>
    </row>
    <row r="119" spans="1:5" ht="12.75">
      <c r="A119" s="24"/>
      <c r="B119" s="24"/>
      <c r="C119" s="24"/>
      <c r="D119" s="24"/>
      <c r="E119" s="24"/>
    </row>
    <row r="120" spans="1:5" ht="12.75">
      <c r="A120" s="24"/>
      <c r="B120" s="24"/>
      <c r="C120" s="24"/>
      <c r="D120" s="24"/>
      <c r="E120" s="24"/>
    </row>
    <row r="121" spans="1:5" ht="12.75">
      <c r="A121" s="24"/>
      <c r="B121" s="24"/>
      <c r="C121" s="24"/>
      <c r="D121" s="24"/>
      <c r="E121" s="24"/>
    </row>
    <row r="122" spans="1:5" ht="12.75">
      <c r="A122" s="24"/>
      <c r="B122" s="24"/>
      <c r="C122" s="24"/>
      <c r="D122" s="24"/>
      <c r="E122" s="24"/>
    </row>
    <row r="123" spans="1:5" ht="12.75">
      <c r="A123" s="24"/>
      <c r="B123" s="24"/>
      <c r="C123" s="24"/>
      <c r="D123" s="24"/>
      <c r="E123" s="24"/>
    </row>
    <row r="124" spans="1:5" ht="12.75">
      <c r="A124" s="24"/>
      <c r="B124" s="24"/>
      <c r="C124" s="24"/>
      <c r="D124" s="24"/>
      <c r="E124" s="2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</sheetData>
  <sheetProtection/>
  <mergeCells count="6">
    <mergeCell ref="A59:B59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zoomScalePageLayoutView="0" workbookViewId="0" topLeftCell="A115">
      <selection activeCell="A107" sqref="A107:D131"/>
    </sheetView>
  </sheetViews>
  <sheetFormatPr defaultColWidth="9.00390625" defaultRowHeight="12.75"/>
  <cols>
    <col min="1" max="1" width="18.875" style="14" customWidth="1"/>
    <col min="2" max="2" width="12.875" style="14" customWidth="1"/>
    <col min="3" max="3" width="59.375" style="147" customWidth="1"/>
    <col min="4" max="4" width="15.25390625" style="14" customWidth="1"/>
  </cols>
  <sheetData>
    <row r="1" ht="15">
      <c r="D1" s="4" t="s">
        <v>172</v>
      </c>
    </row>
    <row r="2" ht="15">
      <c r="D2" s="4" t="s">
        <v>522</v>
      </c>
    </row>
    <row r="3" ht="15">
      <c r="D3" s="4" t="s">
        <v>288</v>
      </c>
    </row>
    <row r="4" ht="15">
      <c r="D4" s="16" t="s">
        <v>542</v>
      </c>
    </row>
    <row r="5" ht="15">
      <c r="D5"/>
    </row>
    <row r="6" ht="15">
      <c r="D6" s="16"/>
    </row>
    <row r="7" spans="1:4" ht="45" customHeight="1">
      <c r="A7" s="234" t="s">
        <v>398</v>
      </c>
      <c r="B7" s="234"/>
      <c r="C7" s="234"/>
      <c r="D7" s="234"/>
    </row>
    <row r="8" spans="1:4" ht="15" customHeight="1">
      <c r="A8" s="145"/>
      <c r="B8" s="145"/>
      <c r="C8" s="148"/>
      <c r="D8" s="145"/>
    </row>
    <row r="9" spans="1:4" ht="15">
      <c r="A9" s="33"/>
      <c r="B9" s="33"/>
      <c r="C9" s="149"/>
      <c r="D9" s="16"/>
    </row>
    <row r="10" spans="1:4" ht="51" customHeight="1">
      <c r="A10" s="130" t="s">
        <v>13</v>
      </c>
      <c r="B10" s="130" t="s">
        <v>14</v>
      </c>
      <c r="C10" s="130" t="s">
        <v>77</v>
      </c>
      <c r="D10" s="20" t="s">
        <v>481</v>
      </c>
    </row>
    <row r="11" spans="1:4" s="146" customFormat="1" ht="42.75">
      <c r="A11" s="61" t="s">
        <v>136</v>
      </c>
      <c r="B11" s="61"/>
      <c r="C11" s="35" t="s">
        <v>386</v>
      </c>
      <c r="D11" s="151">
        <f>D12</f>
        <v>450</v>
      </c>
    </row>
    <row r="12" spans="1:4" s="185" customFormat="1" ht="45">
      <c r="A12" s="182" t="s">
        <v>137</v>
      </c>
      <c r="B12" s="182"/>
      <c r="C12" s="183" t="s">
        <v>305</v>
      </c>
      <c r="D12" s="184">
        <f>D13+D15+D17+D19</f>
        <v>450</v>
      </c>
    </row>
    <row r="13" spans="1:4" s="42" customFormat="1" ht="28.5">
      <c r="A13" s="55" t="s">
        <v>204</v>
      </c>
      <c r="B13" s="55"/>
      <c r="C13" s="36" t="s">
        <v>286</v>
      </c>
      <c r="D13" s="152">
        <f>D14</f>
        <v>300</v>
      </c>
    </row>
    <row r="14" spans="1:4" s="42" customFormat="1" ht="30">
      <c r="A14" s="39"/>
      <c r="B14" s="39" t="s">
        <v>20</v>
      </c>
      <c r="C14" s="17" t="s">
        <v>63</v>
      </c>
      <c r="D14" s="44">
        <v>300</v>
      </c>
    </row>
    <row r="15" spans="1:4" s="42" customFormat="1" ht="42.75">
      <c r="A15" s="55" t="s">
        <v>205</v>
      </c>
      <c r="B15" s="55"/>
      <c r="C15" s="36" t="s">
        <v>44</v>
      </c>
      <c r="D15" s="152">
        <f>D16</f>
        <v>50</v>
      </c>
    </row>
    <row r="16" spans="1:4" s="42" customFormat="1" ht="30">
      <c r="A16" s="39"/>
      <c r="B16" s="39" t="s">
        <v>20</v>
      </c>
      <c r="C16" s="17" t="s">
        <v>63</v>
      </c>
      <c r="D16" s="44">
        <v>50</v>
      </c>
    </row>
    <row r="17" spans="1:4" s="42" customFormat="1" ht="28.5">
      <c r="A17" s="55" t="s">
        <v>206</v>
      </c>
      <c r="B17" s="55"/>
      <c r="C17" s="36" t="s">
        <v>45</v>
      </c>
      <c r="D17" s="152">
        <f>D18</f>
        <v>50</v>
      </c>
    </row>
    <row r="18" spans="1:4" s="42" customFormat="1" ht="30">
      <c r="A18" s="39"/>
      <c r="B18" s="39" t="s">
        <v>20</v>
      </c>
      <c r="C18" s="17" t="s">
        <v>63</v>
      </c>
      <c r="D18" s="44">
        <v>50</v>
      </c>
    </row>
    <row r="19" spans="1:4" s="42" customFormat="1" ht="14.25">
      <c r="A19" s="55" t="s">
        <v>207</v>
      </c>
      <c r="B19" s="55"/>
      <c r="C19" s="36" t="s">
        <v>46</v>
      </c>
      <c r="D19" s="152">
        <f>D20</f>
        <v>50</v>
      </c>
    </row>
    <row r="20" spans="1:4" s="42" customFormat="1" ht="30">
      <c r="A20" s="39"/>
      <c r="B20" s="39" t="s">
        <v>20</v>
      </c>
      <c r="C20" s="17" t="s">
        <v>63</v>
      </c>
      <c r="D20" s="44">
        <v>50</v>
      </c>
    </row>
    <row r="21" spans="1:4" s="42" customFormat="1" ht="42.75">
      <c r="A21" s="61" t="s">
        <v>138</v>
      </c>
      <c r="B21" s="61"/>
      <c r="C21" s="35" t="s">
        <v>387</v>
      </c>
      <c r="D21" s="153">
        <f>D22</f>
        <v>70</v>
      </c>
    </row>
    <row r="22" spans="1:4" s="185" customFormat="1" ht="45">
      <c r="A22" s="182" t="s">
        <v>139</v>
      </c>
      <c r="B22" s="186"/>
      <c r="C22" s="183" t="s">
        <v>306</v>
      </c>
      <c r="D22" s="187">
        <f>D23+D25</f>
        <v>70</v>
      </c>
    </row>
    <row r="23" spans="1:4" s="2" customFormat="1" ht="30" customHeight="1">
      <c r="A23" s="55" t="s">
        <v>208</v>
      </c>
      <c r="B23" s="55"/>
      <c r="C23" s="36" t="s">
        <v>307</v>
      </c>
      <c r="D23" s="152">
        <f>D24</f>
        <v>50</v>
      </c>
    </row>
    <row r="24" spans="1:4" s="42" customFormat="1" ht="30" customHeight="1">
      <c r="A24" s="39"/>
      <c r="B24" s="39" t="s">
        <v>20</v>
      </c>
      <c r="C24" s="17" t="s">
        <v>63</v>
      </c>
      <c r="D24" s="44">
        <v>50</v>
      </c>
    </row>
    <row r="25" spans="1:4" s="2" customFormat="1" ht="57">
      <c r="A25" s="55" t="s">
        <v>209</v>
      </c>
      <c r="B25" s="55"/>
      <c r="C25" s="36" t="s">
        <v>388</v>
      </c>
      <c r="D25" s="152">
        <f>D26</f>
        <v>20</v>
      </c>
    </row>
    <row r="26" spans="1:4" s="42" customFormat="1" ht="30">
      <c r="A26" s="39"/>
      <c r="B26" s="39" t="s">
        <v>20</v>
      </c>
      <c r="C26" s="17" t="s">
        <v>63</v>
      </c>
      <c r="D26" s="44">
        <v>20</v>
      </c>
    </row>
    <row r="27" spans="1:4" s="2" customFormat="1" ht="42.75">
      <c r="A27" s="61" t="s">
        <v>140</v>
      </c>
      <c r="B27" s="61"/>
      <c r="C27" s="35" t="s">
        <v>389</v>
      </c>
      <c r="D27" s="153">
        <f>D28+D33+D38+D41+D46+D53</f>
        <v>8356</v>
      </c>
    </row>
    <row r="28" spans="1:4" s="188" customFormat="1" ht="60">
      <c r="A28" s="182" t="s">
        <v>161</v>
      </c>
      <c r="B28" s="182"/>
      <c r="C28" s="183" t="s">
        <v>308</v>
      </c>
      <c r="D28" s="184">
        <f>D29+D31</f>
        <v>1544</v>
      </c>
    </row>
    <row r="29" spans="1:4" s="2" customFormat="1" ht="42.75">
      <c r="A29" s="55" t="s">
        <v>191</v>
      </c>
      <c r="B29" s="55"/>
      <c r="C29" s="36" t="s">
        <v>309</v>
      </c>
      <c r="D29" s="152">
        <f>D30</f>
        <v>500</v>
      </c>
    </row>
    <row r="30" spans="1:4" s="42" customFormat="1" ht="30">
      <c r="A30" s="39"/>
      <c r="B30" s="39" t="s">
        <v>20</v>
      </c>
      <c r="C30" s="17" t="s">
        <v>63</v>
      </c>
      <c r="D30" s="44">
        <v>500</v>
      </c>
    </row>
    <row r="31" spans="1:4" s="2" customFormat="1" ht="30" customHeight="1">
      <c r="A31" s="55" t="s">
        <v>192</v>
      </c>
      <c r="B31" s="55"/>
      <c r="C31" s="36" t="s">
        <v>310</v>
      </c>
      <c r="D31" s="152">
        <f>D32</f>
        <v>1044</v>
      </c>
    </row>
    <row r="32" spans="1:4" s="42" customFormat="1" ht="30">
      <c r="A32" s="39"/>
      <c r="B32" s="39" t="s">
        <v>20</v>
      </c>
      <c r="C32" s="17" t="s">
        <v>63</v>
      </c>
      <c r="D32" s="44">
        <v>1044</v>
      </c>
    </row>
    <row r="33" spans="1:4" s="188" customFormat="1" ht="45">
      <c r="A33" s="182" t="s">
        <v>162</v>
      </c>
      <c r="B33" s="182"/>
      <c r="C33" s="183" t="s">
        <v>311</v>
      </c>
      <c r="D33" s="184">
        <f>D34+D36</f>
        <v>1760.3</v>
      </c>
    </row>
    <row r="34" spans="1:4" s="42" customFormat="1" ht="42.75">
      <c r="A34" s="55" t="s">
        <v>194</v>
      </c>
      <c r="B34" s="55"/>
      <c r="C34" s="36" t="s">
        <v>477</v>
      </c>
      <c r="D34" s="152">
        <f>D35</f>
        <v>1560.3</v>
      </c>
    </row>
    <row r="35" spans="1:4" s="42" customFormat="1" ht="30">
      <c r="A35" s="39"/>
      <c r="B35" s="39" t="s">
        <v>20</v>
      </c>
      <c r="C35" s="17" t="s">
        <v>63</v>
      </c>
      <c r="D35" s="44">
        <v>1560.3</v>
      </c>
    </row>
    <row r="36" spans="1:4" s="42" customFormat="1" ht="57">
      <c r="A36" s="55" t="s">
        <v>163</v>
      </c>
      <c r="B36" s="55"/>
      <c r="C36" s="36" t="s">
        <v>480</v>
      </c>
      <c r="D36" s="152">
        <f>D37</f>
        <v>200</v>
      </c>
    </row>
    <row r="37" spans="1:4" s="42" customFormat="1" ht="30">
      <c r="A37" s="39"/>
      <c r="B37" s="39" t="s">
        <v>20</v>
      </c>
      <c r="C37" s="17" t="s">
        <v>63</v>
      </c>
      <c r="D37" s="44">
        <v>200</v>
      </c>
    </row>
    <row r="38" spans="1:4" s="42" customFormat="1" ht="30">
      <c r="A38" s="182" t="s">
        <v>164</v>
      </c>
      <c r="B38" s="182"/>
      <c r="C38" s="183" t="s">
        <v>399</v>
      </c>
      <c r="D38" s="184">
        <f>D39</f>
        <v>1000</v>
      </c>
    </row>
    <row r="39" spans="1:4" s="2" customFormat="1" ht="45" customHeight="1">
      <c r="A39" s="55" t="s">
        <v>196</v>
      </c>
      <c r="B39" s="55"/>
      <c r="C39" s="36" t="s">
        <v>48</v>
      </c>
      <c r="D39" s="152">
        <f>D40</f>
        <v>1000</v>
      </c>
    </row>
    <row r="40" spans="1:4" s="42" customFormat="1" ht="30">
      <c r="A40" s="39"/>
      <c r="B40" s="39" t="s">
        <v>20</v>
      </c>
      <c r="C40" s="17" t="s">
        <v>63</v>
      </c>
      <c r="D40" s="44">
        <v>1000</v>
      </c>
    </row>
    <row r="41" spans="1:4" s="42" customFormat="1" ht="30" customHeight="1">
      <c r="A41" s="182" t="s">
        <v>165</v>
      </c>
      <c r="B41" s="182"/>
      <c r="C41" s="183" t="s">
        <v>313</v>
      </c>
      <c r="D41" s="184">
        <f>D42+D44</f>
        <v>1600</v>
      </c>
    </row>
    <row r="42" spans="1:4" s="2" customFormat="1" ht="28.5">
      <c r="A42" s="55" t="s">
        <v>197</v>
      </c>
      <c r="B42" s="55"/>
      <c r="C42" s="36" t="s">
        <v>69</v>
      </c>
      <c r="D42" s="152">
        <f>D43</f>
        <v>800</v>
      </c>
    </row>
    <row r="43" spans="1:4" s="42" customFormat="1" ht="30">
      <c r="A43" s="39"/>
      <c r="B43" s="39" t="s">
        <v>20</v>
      </c>
      <c r="C43" s="17" t="s">
        <v>63</v>
      </c>
      <c r="D43" s="44">
        <v>800</v>
      </c>
    </row>
    <row r="44" spans="1:4" s="2" customFormat="1" ht="28.5">
      <c r="A44" s="55" t="s">
        <v>198</v>
      </c>
      <c r="B44" s="55"/>
      <c r="C44" s="36" t="s">
        <v>47</v>
      </c>
      <c r="D44" s="152">
        <f>D45</f>
        <v>800</v>
      </c>
    </row>
    <row r="45" spans="1:4" s="42" customFormat="1" ht="30">
      <c r="A45" s="39"/>
      <c r="B45" s="39" t="s">
        <v>20</v>
      </c>
      <c r="C45" s="17" t="s">
        <v>63</v>
      </c>
      <c r="D45" s="44">
        <v>800</v>
      </c>
    </row>
    <row r="46" spans="1:4" s="185" customFormat="1" ht="45">
      <c r="A46" s="182" t="s">
        <v>166</v>
      </c>
      <c r="B46" s="182"/>
      <c r="C46" s="189" t="s">
        <v>314</v>
      </c>
      <c r="D46" s="184">
        <f>D47+D49+D51</f>
        <v>391.7</v>
      </c>
    </row>
    <row r="47" spans="1:4" s="2" customFormat="1" ht="28.5">
      <c r="A47" s="55" t="s">
        <v>199</v>
      </c>
      <c r="B47" s="55"/>
      <c r="C47" s="36" t="s">
        <v>315</v>
      </c>
      <c r="D47" s="152">
        <f>D48</f>
        <v>200</v>
      </c>
    </row>
    <row r="48" spans="1:4" s="2" customFormat="1" ht="30">
      <c r="A48" s="55"/>
      <c r="B48" s="39" t="s">
        <v>20</v>
      </c>
      <c r="C48" s="17" t="s">
        <v>63</v>
      </c>
      <c r="D48" s="44">
        <v>200</v>
      </c>
    </row>
    <row r="49" spans="1:4" s="2" customFormat="1" ht="14.25">
      <c r="A49" s="55" t="s">
        <v>200</v>
      </c>
      <c r="B49" s="55"/>
      <c r="C49" s="36" t="s">
        <v>49</v>
      </c>
      <c r="D49" s="152">
        <f>D50</f>
        <v>91.7</v>
      </c>
    </row>
    <row r="50" spans="1:4" s="2" customFormat="1" ht="30">
      <c r="A50" s="55"/>
      <c r="B50" s="39" t="s">
        <v>20</v>
      </c>
      <c r="C50" s="17" t="s">
        <v>63</v>
      </c>
      <c r="D50" s="44">
        <v>91.7</v>
      </c>
    </row>
    <row r="51" spans="1:4" s="2" customFormat="1" ht="14.25">
      <c r="A51" s="55" t="s">
        <v>211</v>
      </c>
      <c r="B51" s="55"/>
      <c r="C51" s="21" t="s">
        <v>212</v>
      </c>
      <c r="D51" s="152">
        <f>D52</f>
        <v>100</v>
      </c>
    </row>
    <row r="52" spans="1:4" s="2" customFormat="1" ht="30">
      <c r="A52" s="55"/>
      <c r="B52" s="39" t="s">
        <v>20</v>
      </c>
      <c r="C52" s="17" t="s">
        <v>63</v>
      </c>
      <c r="D52" s="44">
        <v>100</v>
      </c>
    </row>
    <row r="53" spans="1:4" s="42" customFormat="1" ht="45">
      <c r="A53" s="182" t="s">
        <v>167</v>
      </c>
      <c r="B53" s="182"/>
      <c r="C53" s="183" t="s">
        <v>316</v>
      </c>
      <c r="D53" s="184">
        <f>D54+D56+D58+D60</f>
        <v>2060</v>
      </c>
    </row>
    <row r="54" spans="1:4" s="42" customFormat="1" ht="28.5">
      <c r="A54" s="55" t="s">
        <v>201</v>
      </c>
      <c r="B54" s="55"/>
      <c r="C54" s="36" t="s">
        <v>222</v>
      </c>
      <c r="D54" s="152">
        <f>D55</f>
        <v>50</v>
      </c>
    </row>
    <row r="55" spans="1:4" s="42" customFormat="1" ht="30">
      <c r="A55" s="39"/>
      <c r="B55" s="39" t="s">
        <v>20</v>
      </c>
      <c r="C55" s="17" t="s">
        <v>63</v>
      </c>
      <c r="D55" s="44">
        <v>50</v>
      </c>
    </row>
    <row r="56" spans="1:4" s="2" customFormat="1" ht="30" customHeight="1">
      <c r="A56" s="150" t="s">
        <v>181</v>
      </c>
      <c r="B56" s="55"/>
      <c r="C56" s="36" t="s">
        <v>341</v>
      </c>
      <c r="D56" s="155">
        <f>D57</f>
        <v>10</v>
      </c>
    </row>
    <row r="57" spans="1:4" s="159" customFormat="1" ht="30" customHeight="1">
      <c r="A57" s="38"/>
      <c r="B57" s="39" t="s">
        <v>20</v>
      </c>
      <c r="C57" s="37" t="s">
        <v>63</v>
      </c>
      <c r="D57" s="154">
        <v>10</v>
      </c>
    </row>
    <row r="58" spans="1:4" s="2" customFormat="1" ht="14.25">
      <c r="A58" s="55" t="s">
        <v>202</v>
      </c>
      <c r="B58" s="55"/>
      <c r="C58" s="36" t="s">
        <v>50</v>
      </c>
      <c r="D58" s="152">
        <f>D59</f>
        <v>500</v>
      </c>
    </row>
    <row r="59" spans="1:4" s="2" customFormat="1" ht="30">
      <c r="A59" s="55"/>
      <c r="B59" s="39" t="s">
        <v>20</v>
      </c>
      <c r="C59" s="17" t="s">
        <v>63</v>
      </c>
      <c r="D59" s="44">
        <v>500</v>
      </c>
    </row>
    <row r="60" spans="1:4" s="2" customFormat="1" ht="28.5">
      <c r="A60" s="55" t="s">
        <v>203</v>
      </c>
      <c r="B60" s="55"/>
      <c r="C60" s="36" t="s">
        <v>403</v>
      </c>
      <c r="D60" s="152">
        <f>D61</f>
        <v>1500</v>
      </c>
    </row>
    <row r="61" spans="1:4" s="42" customFormat="1" ht="30">
      <c r="A61" s="39"/>
      <c r="B61" s="39" t="s">
        <v>20</v>
      </c>
      <c r="C61" s="17" t="s">
        <v>63</v>
      </c>
      <c r="D61" s="44">
        <v>1500</v>
      </c>
    </row>
    <row r="62" spans="1:4" s="2" customFormat="1" ht="42.75">
      <c r="A62" s="61" t="s">
        <v>141</v>
      </c>
      <c r="B62" s="61"/>
      <c r="C62" s="35" t="s">
        <v>390</v>
      </c>
      <c r="D62" s="153">
        <f>D63+D74</f>
        <v>1618.1999999999998</v>
      </c>
    </row>
    <row r="63" spans="1:4" s="42" customFormat="1" ht="45">
      <c r="A63" s="182" t="s">
        <v>142</v>
      </c>
      <c r="B63" s="182"/>
      <c r="C63" s="183" t="s">
        <v>317</v>
      </c>
      <c r="D63" s="184">
        <f>D64+D66+D68+D70+D72</f>
        <v>1518.1999999999998</v>
      </c>
    </row>
    <row r="64" spans="1:4" s="2" customFormat="1" ht="28.5">
      <c r="A64" s="55" t="s">
        <v>182</v>
      </c>
      <c r="B64" s="55"/>
      <c r="C64" s="21" t="s">
        <v>391</v>
      </c>
      <c r="D64" s="152">
        <f>D65</f>
        <v>340</v>
      </c>
    </row>
    <row r="65" spans="1:4" s="42" customFormat="1" ht="30">
      <c r="A65" s="39"/>
      <c r="B65" s="39" t="s">
        <v>20</v>
      </c>
      <c r="C65" s="17" t="s">
        <v>63</v>
      </c>
      <c r="D65" s="44">
        <v>340</v>
      </c>
    </row>
    <row r="66" spans="1:4" s="42" customFormat="1" ht="42.75">
      <c r="A66" s="55" t="s">
        <v>183</v>
      </c>
      <c r="B66" s="55"/>
      <c r="C66" s="21" t="s">
        <v>392</v>
      </c>
      <c r="D66" s="152">
        <f>D67</f>
        <v>50</v>
      </c>
    </row>
    <row r="67" spans="1:4" s="42" customFormat="1" ht="30">
      <c r="A67" s="39"/>
      <c r="B67" s="39" t="s">
        <v>20</v>
      </c>
      <c r="C67" s="17" t="s">
        <v>63</v>
      </c>
      <c r="D67" s="44">
        <v>50</v>
      </c>
    </row>
    <row r="68" spans="1:4" s="42" customFormat="1" ht="14.25">
      <c r="A68" s="55" t="s">
        <v>184</v>
      </c>
      <c r="B68" s="55"/>
      <c r="C68" s="21" t="s">
        <v>318</v>
      </c>
      <c r="D68" s="152">
        <f>D69</f>
        <v>30</v>
      </c>
    </row>
    <row r="69" spans="1:4" s="42" customFormat="1" ht="15">
      <c r="A69" s="39"/>
      <c r="B69" s="39">
        <v>800</v>
      </c>
      <c r="C69" s="37" t="s">
        <v>16</v>
      </c>
      <c r="D69" s="44">
        <v>30</v>
      </c>
    </row>
    <row r="70" spans="1:4" s="42" customFormat="1" ht="57">
      <c r="A70" s="55" t="s">
        <v>193</v>
      </c>
      <c r="B70" s="55"/>
      <c r="C70" s="36" t="s">
        <v>169</v>
      </c>
      <c r="D70" s="152">
        <f>D71</f>
        <v>39.9</v>
      </c>
    </row>
    <row r="71" spans="1:4" s="2" customFormat="1" ht="30">
      <c r="A71" s="39"/>
      <c r="B71" s="39" t="s">
        <v>20</v>
      </c>
      <c r="C71" s="17" t="s">
        <v>63</v>
      </c>
      <c r="D71" s="44">
        <v>39.9</v>
      </c>
    </row>
    <row r="72" spans="1:4" s="2" customFormat="1" ht="28.5">
      <c r="A72" s="55" t="s">
        <v>27</v>
      </c>
      <c r="B72" s="55"/>
      <c r="C72" s="21" t="s">
        <v>28</v>
      </c>
      <c r="D72" s="152">
        <f>D73</f>
        <v>1058.3</v>
      </c>
    </row>
    <row r="73" spans="1:4" s="2" customFormat="1" ht="30">
      <c r="A73" s="39"/>
      <c r="B73" s="39" t="s">
        <v>20</v>
      </c>
      <c r="C73" s="17" t="s">
        <v>63</v>
      </c>
      <c r="D73" s="44">
        <v>1058.3</v>
      </c>
    </row>
    <row r="74" spans="1:4" s="42" customFormat="1" ht="30" customHeight="1">
      <c r="A74" s="182" t="s">
        <v>143</v>
      </c>
      <c r="B74" s="182"/>
      <c r="C74" s="183" t="s">
        <v>319</v>
      </c>
      <c r="D74" s="184">
        <f>D75+D77</f>
        <v>100</v>
      </c>
    </row>
    <row r="75" spans="1:4" s="2" customFormat="1" ht="57">
      <c r="A75" s="55" t="s">
        <v>185</v>
      </c>
      <c r="B75" s="55"/>
      <c r="C75" s="21" t="s">
        <v>51</v>
      </c>
      <c r="D75" s="152">
        <f>D76</f>
        <v>50</v>
      </c>
    </row>
    <row r="76" spans="1:4" s="42" customFormat="1" ht="30">
      <c r="A76" s="39" t="s">
        <v>281</v>
      </c>
      <c r="B76" s="39" t="s">
        <v>20</v>
      </c>
      <c r="C76" s="17" t="s">
        <v>63</v>
      </c>
      <c r="D76" s="44">
        <v>50</v>
      </c>
    </row>
    <row r="77" spans="1:4" s="2" customFormat="1" ht="14.25">
      <c r="A77" s="55" t="s">
        <v>186</v>
      </c>
      <c r="B77" s="55"/>
      <c r="C77" s="21" t="s">
        <v>320</v>
      </c>
      <c r="D77" s="152">
        <f>D78</f>
        <v>50</v>
      </c>
    </row>
    <row r="78" spans="1:4" s="42" customFormat="1" ht="15">
      <c r="A78" s="39"/>
      <c r="B78" s="39">
        <v>800</v>
      </c>
      <c r="C78" s="37" t="s">
        <v>16</v>
      </c>
      <c r="D78" s="44">
        <v>50</v>
      </c>
    </row>
    <row r="79" spans="1:4" s="2" customFormat="1" ht="60" customHeight="1">
      <c r="A79" s="61" t="s">
        <v>144</v>
      </c>
      <c r="B79" s="61"/>
      <c r="C79" s="35" t="s">
        <v>393</v>
      </c>
      <c r="D79" s="153">
        <f>D80</f>
        <v>500</v>
      </c>
    </row>
    <row r="80" spans="1:4" s="42" customFormat="1" ht="30" customHeight="1">
      <c r="A80" s="182" t="s">
        <v>145</v>
      </c>
      <c r="B80" s="182"/>
      <c r="C80" s="183" t="s">
        <v>321</v>
      </c>
      <c r="D80" s="184">
        <f>D81</f>
        <v>500</v>
      </c>
    </row>
    <row r="81" spans="1:4" s="2" customFormat="1" ht="30" customHeight="1">
      <c r="A81" s="55" t="s">
        <v>190</v>
      </c>
      <c r="B81" s="55"/>
      <c r="C81" s="21" t="s">
        <v>127</v>
      </c>
      <c r="D81" s="152">
        <f>D82</f>
        <v>500</v>
      </c>
    </row>
    <row r="82" spans="1:4" s="42" customFormat="1" ht="30">
      <c r="A82" s="39"/>
      <c r="B82" s="39" t="s">
        <v>20</v>
      </c>
      <c r="C82" s="17" t="s">
        <v>63</v>
      </c>
      <c r="D82" s="44">
        <v>500</v>
      </c>
    </row>
    <row r="83" spans="1:4" s="2" customFormat="1" ht="57">
      <c r="A83" s="61" t="s">
        <v>146</v>
      </c>
      <c r="B83" s="61"/>
      <c r="C83" s="35" t="s">
        <v>394</v>
      </c>
      <c r="D83" s="153">
        <f>D84</f>
        <v>1290</v>
      </c>
    </row>
    <row r="84" spans="1:4" s="42" customFormat="1" ht="75">
      <c r="A84" s="182" t="s">
        <v>147</v>
      </c>
      <c r="B84" s="182"/>
      <c r="C84" s="183" t="s">
        <v>322</v>
      </c>
      <c r="D84" s="184">
        <f>D85+D87+D89+D91+D93+D95+D97</f>
        <v>1290</v>
      </c>
    </row>
    <row r="85" spans="1:4" s="2" customFormat="1" ht="14.25">
      <c r="A85" s="55" t="s">
        <v>175</v>
      </c>
      <c r="B85" s="55"/>
      <c r="C85" s="21" t="s">
        <v>52</v>
      </c>
      <c r="D85" s="152">
        <f>D86</f>
        <v>600</v>
      </c>
    </row>
    <row r="86" spans="1:4" s="42" customFormat="1" ht="30">
      <c r="A86" s="39"/>
      <c r="B86" s="39" t="s">
        <v>20</v>
      </c>
      <c r="C86" s="17" t="s">
        <v>63</v>
      </c>
      <c r="D86" s="44">
        <v>600</v>
      </c>
    </row>
    <row r="87" spans="1:4" s="2" customFormat="1" ht="14.25">
      <c r="A87" s="55" t="s">
        <v>176</v>
      </c>
      <c r="B87" s="55"/>
      <c r="C87" s="21" t="s">
        <v>53</v>
      </c>
      <c r="D87" s="152">
        <f>D88</f>
        <v>50</v>
      </c>
    </row>
    <row r="88" spans="1:4" s="42" customFormat="1" ht="30">
      <c r="A88" s="39"/>
      <c r="B88" s="39" t="s">
        <v>20</v>
      </c>
      <c r="C88" s="17" t="s">
        <v>63</v>
      </c>
      <c r="D88" s="44">
        <v>50</v>
      </c>
    </row>
    <row r="89" spans="1:4" s="2" customFormat="1" ht="28.5">
      <c r="A89" s="55" t="s">
        <v>179</v>
      </c>
      <c r="B89" s="55"/>
      <c r="C89" s="21" t="s">
        <v>54</v>
      </c>
      <c r="D89" s="152">
        <f>D90</f>
        <v>50</v>
      </c>
    </row>
    <row r="90" spans="1:4" s="42" customFormat="1" ht="30">
      <c r="A90" s="39"/>
      <c r="B90" s="39" t="s">
        <v>20</v>
      </c>
      <c r="C90" s="17" t="s">
        <v>63</v>
      </c>
      <c r="D90" s="44">
        <v>50</v>
      </c>
    </row>
    <row r="91" spans="1:4" s="2" customFormat="1" ht="42.75">
      <c r="A91" s="55" t="s">
        <v>178</v>
      </c>
      <c r="B91" s="55"/>
      <c r="C91" s="21" t="s">
        <v>55</v>
      </c>
      <c r="D91" s="152">
        <f>D92</f>
        <v>50</v>
      </c>
    </row>
    <row r="92" spans="1:4" s="42" customFormat="1" ht="30">
      <c r="A92" s="39"/>
      <c r="B92" s="39" t="s">
        <v>20</v>
      </c>
      <c r="C92" s="17" t="s">
        <v>63</v>
      </c>
      <c r="D92" s="44">
        <v>50</v>
      </c>
    </row>
    <row r="93" spans="1:4" s="2" customFormat="1" ht="45" customHeight="1">
      <c r="A93" s="55" t="s">
        <v>187</v>
      </c>
      <c r="B93" s="55"/>
      <c r="C93" s="21" t="s">
        <v>61</v>
      </c>
      <c r="D93" s="152">
        <f>D94</f>
        <v>20</v>
      </c>
    </row>
    <row r="94" spans="1:4" s="42" customFormat="1" ht="30" customHeight="1">
      <c r="A94" s="39"/>
      <c r="B94" s="39" t="s">
        <v>20</v>
      </c>
      <c r="C94" s="17" t="s">
        <v>63</v>
      </c>
      <c r="D94" s="44">
        <v>20</v>
      </c>
    </row>
    <row r="95" spans="1:4" s="2" customFormat="1" ht="30" customHeight="1">
      <c r="A95" s="55" t="s">
        <v>188</v>
      </c>
      <c r="B95" s="55"/>
      <c r="C95" s="36" t="s">
        <v>395</v>
      </c>
      <c r="D95" s="152">
        <f>D96</f>
        <v>20</v>
      </c>
    </row>
    <row r="96" spans="1:4" s="42" customFormat="1" ht="30" customHeight="1">
      <c r="A96" s="39"/>
      <c r="B96" s="39" t="s">
        <v>20</v>
      </c>
      <c r="C96" s="17" t="s">
        <v>63</v>
      </c>
      <c r="D96" s="44">
        <v>20</v>
      </c>
    </row>
    <row r="97" spans="1:4" s="2" customFormat="1" ht="30" customHeight="1">
      <c r="A97" s="55" t="s">
        <v>177</v>
      </c>
      <c r="B97" s="55"/>
      <c r="C97" s="21" t="s">
        <v>478</v>
      </c>
      <c r="D97" s="152">
        <f>D98</f>
        <v>500</v>
      </c>
    </row>
    <row r="98" spans="1:4" s="42" customFormat="1" ht="30">
      <c r="A98" s="39"/>
      <c r="B98" s="39" t="s">
        <v>20</v>
      </c>
      <c r="C98" s="17" t="s">
        <v>63</v>
      </c>
      <c r="D98" s="44">
        <v>500</v>
      </c>
    </row>
    <row r="99" spans="1:4" s="2" customFormat="1" ht="51.75" customHeight="1">
      <c r="A99" s="61" t="s">
        <v>148</v>
      </c>
      <c r="B99" s="61"/>
      <c r="C99" s="35" t="s">
        <v>396</v>
      </c>
      <c r="D99" s="153">
        <f>D100</f>
        <v>380.07543</v>
      </c>
    </row>
    <row r="100" spans="1:4" s="42" customFormat="1" ht="45" customHeight="1">
      <c r="A100" s="182" t="s">
        <v>149</v>
      </c>
      <c r="B100" s="182"/>
      <c r="C100" s="183" t="s">
        <v>323</v>
      </c>
      <c r="D100" s="184">
        <f>D101+D103+D105+D107+D109</f>
        <v>380.07543</v>
      </c>
    </row>
    <row r="101" spans="1:4" s="2" customFormat="1" ht="45" customHeight="1">
      <c r="A101" s="55" t="s">
        <v>189</v>
      </c>
      <c r="B101" s="55"/>
      <c r="C101" s="36" t="s">
        <v>210</v>
      </c>
      <c r="D101" s="152">
        <f>D102</f>
        <v>50</v>
      </c>
    </row>
    <row r="102" spans="1:4" s="42" customFormat="1" ht="15" customHeight="1">
      <c r="A102" s="39"/>
      <c r="B102" s="39">
        <v>800</v>
      </c>
      <c r="C102" s="37" t="s">
        <v>16</v>
      </c>
      <c r="D102" s="44">
        <v>50</v>
      </c>
    </row>
    <row r="103" spans="1:4" s="2" customFormat="1" ht="15" customHeight="1">
      <c r="A103" s="55" t="s">
        <v>180</v>
      </c>
      <c r="B103" s="55"/>
      <c r="C103" s="36" t="s">
        <v>56</v>
      </c>
      <c r="D103" s="152">
        <f>D104</f>
        <v>100</v>
      </c>
    </row>
    <row r="104" spans="1:4" s="42" customFormat="1" ht="15" customHeight="1">
      <c r="A104" s="39"/>
      <c r="B104" s="39">
        <v>800</v>
      </c>
      <c r="C104" s="37" t="s">
        <v>16</v>
      </c>
      <c r="D104" s="44">
        <v>100</v>
      </c>
    </row>
    <row r="105" spans="1:4" s="2" customFormat="1" ht="45" customHeight="1">
      <c r="A105" s="55" t="s">
        <v>150</v>
      </c>
      <c r="B105" s="55"/>
      <c r="C105" s="36" t="s">
        <v>18</v>
      </c>
      <c r="D105" s="152">
        <f>D106</f>
        <v>63.5</v>
      </c>
    </row>
    <row r="106" spans="1:4" s="42" customFormat="1" ht="15" customHeight="1">
      <c r="A106" s="190"/>
      <c r="B106" s="190" t="s">
        <v>43</v>
      </c>
      <c r="C106" s="191" t="s">
        <v>87</v>
      </c>
      <c r="D106" s="192">
        <v>63.5</v>
      </c>
    </row>
    <row r="107" spans="1:4" s="2" customFormat="1" ht="57" customHeight="1">
      <c r="A107" s="55" t="s">
        <v>151</v>
      </c>
      <c r="B107" s="55"/>
      <c r="C107" s="36" t="s">
        <v>534</v>
      </c>
      <c r="D107" s="152">
        <f>D108</f>
        <v>41.57543</v>
      </c>
    </row>
    <row r="108" spans="1:4" s="42" customFormat="1" ht="15" customHeight="1">
      <c r="A108" s="190"/>
      <c r="B108" s="190" t="s">
        <v>43</v>
      </c>
      <c r="C108" s="191" t="s">
        <v>87</v>
      </c>
      <c r="D108" s="192">
        <v>41.57543</v>
      </c>
    </row>
    <row r="109" spans="1:4" s="2" customFormat="1" ht="75" customHeight="1">
      <c r="A109" s="55" t="s">
        <v>152</v>
      </c>
      <c r="B109" s="55"/>
      <c r="C109" s="36" t="s">
        <v>324</v>
      </c>
      <c r="D109" s="152">
        <f>D110</f>
        <v>125</v>
      </c>
    </row>
    <row r="110" spans="1:4" s="2" customFormat="1" ht="15" customHeight="1">
      <c r="A110" s="190"/>
      <c r="B110" s="190" t="s">
        <v>43</v>
      </c>
      <c r="C110" s="191" t="s">
        <v>87</v>
      </c>
      <c r="D110" s="192">
        <v>125</v>
      </c>
    </row>
    <row r="111" spans="1:4" s="42" customFormat="1" ht="15" customHeight="1">
      <c r="A111" s="61" t="s">
        <v>153</v>
      </c>
      <c r="B111" s="61"/>
      <c r="C111" s="35" t="s">
        <v>57</v>
      </c>
      <c r="D111" s="153">
        <f>D112+D122</f>
        <v>5335.7</v>
      </c>
    </row>
    <row r="112" spans="1:4" s="42" customFormat="1" ht="28.5">
      <c r="A112" s="55" t="s">
        <v>154</v>
      </c>
      <c r="B112" s="55"/>
      <c r="C112" s="36" t="s">
        <v>427</v>
      </c>
      <c r="D112" s="152">
        <f>D113+D116+D118</f>
        <v>4703.2</v>
      </c>
    </row>
    <row r="113" spans="1:4" s="42" customFormat="1" ht="15">
      <c r="A113" s="39" t="s">
        <v>155</v>
      </c>
      <c r="B113" s="39"/>
      <c r="C113" s="37" t="s">
        <v>78</v>
      </c>
      <c r="D113" s="44">
        <f>D114+D115</f>
        <v>1114.4</v>
      </c>
    </row>
    <row r="114" spans="1:4" s="42" customFormat="1" ht="60">
      <c r="A114" s="39"/>
      <c r="B114" s="39">
        <v>100</v>
      </c>
      <c r="C114" s="37" t="s">
        <v>42</v>
      </c>
      <c r="D114" s="44">
        <v>1113.4</v>
      </c>
    </row>
    <row r="115" spans="1:4" ht="15">
      <c r="A115" s="39"/>
      <c r="B115" s="39">
        <v>800</v>
      </c>
      <c r="C115" s="37" t="s">
        <v>16</v>
      </c>
      <c r="D115" s="154">
        <v>1</v>
      </c>
    </row>
    <row r="116" spans="1:4" ht="15">
      <c r="A116" s="39" t="s">
        <v>156</v>
      </c>
      <c r="B116" s="39"/>
      <c r="C116" s="37" t="s">
        <v>79</v>
      </c>
      <c r="D116" s="44">
        <f>D117</f>
        <v>60</v>
      </c>
    </row>
    <row r="117" spans="1:4" ht="30">
      <c r="A117" s="39"/>
      <c r="B117" s="39">
        <v>200</v>
      </c>
      <c r="C117" s="37" t="s">
        <v>63</v>
      </c>
      <c r="D117" s="154">
        <v>60</v>
      </c>
    </row>
    <row r="118" spans="1:4" ht="30" customHeight="1">
      <c r="A118" s="39" t="s">
        <v>157</v>
      </c>
      <c r="B118" s="39"/>
      <c r="C118" s="37" t="s">
        <v>58</v>
      </c>
      <c r="D118" s="44">
        <f>D119+D120+D121</f>
        <v>3528.7999999999997</v>
      </c>
    </row>
    <row r="119" spans="1:4" ht="60">
      <c r="A119" s="39"/>
      <c r="B119" s="39">
        <v>100</v>
      </c>
      <c r="C119" s="37" t="s">
        <v>42</v>
      </c>
      <c r="D119" s="44">
        <v>3359.2</v>
      </c>
    </row>
    <row r="120" spans="1:4" ht="30">
      <c r="A120" s="39"/>
      <c r="B120" s="39">
        <v>200</v>
      </c>
      <c r="C120" s="37" t="s">
        <v>63</v>
      </c>
      <c r="D120" s="44">
        <v>168.6</v>
      </c>
    </row>
    <row r="121" spans="1:4" ht="15">
      <c r="A121" s="39"/>
      <c r="B121" s="39">
        <v>800</v>
      </c>
      <c r="C121" s="37" t="s">
        <v>16</v>
      </c>
      <c r="D121" s="44">
        <v>1</v>
      </c>
    </row>
    <row r="122" spans="1:4" ht="42.75">
      <c r="A122" s="55" t="s">
        <v>158</v>
      </c>
      <c r="B122" s="55"/>
      <c r="C122" s="36" t="s">
        <v>428</v>
      </c>
      <c r="D122" s="152">
        <f>D123+D127+D125</f>
        <v>632.5</v>
      </c>
    </row>
    <row r="123" spans="1:4" ht="15" customHeight="1">
      <c r="A123" s="39" t="s">
        <v>159</v>
      </c>
      <c r="B123" s="39"/>
      <c r="C123" s="37" t="s">
        <v>59</v>
      </c>
      <c r="D123" s="44">
        <f>D124</f>
        <v>1.1</v>
      </c>
    </row>
    <row r="124" spans="1:4" ht="30">
      <c r="A124" s="39"/>
      <c r="B124" s="39" t="s">
        <v>20</v>
      </c>
      <c r="C124" s="37" t="s">
        <v>63</v>
      </c>
      <c r="D124" s="154">
        <v>1.1</v>
      </c>
    </row>
    <row r="125" spans="1:4" ht="60">
      <c r="A125" s="39" t="s">
        <v>121</v>
      </c>
      <c r="B125" s="39"/>
      <c r="C125" s="37" t="s">
        <v>122</v>
      </c>
      <c r="D125" s="154">
        <f>D126</f>
        <v>449.6</v>
      </c>
    </row>
    <row r="126" spans="1:4" ht="30">
      <c r="A126" s="39"/>
      <c r="B126" s="39" t="s">
        <v>20</v>
      </c>
      <c r="C126" s="37" t="s">
        <v>63</v>
      </c>
      <c r="D126" s="154">
        <v>449.6</v>
      </c>
    </row>
    <row r="127" spans="1:4" ht="30">
      <c r="A127" s="39" t="s">
        <v>168</v>
      </c>
      <c r="B127" s="39"/>
      <c r="C127" s="37" t="s">
        <v>273</v>
      </c>
      <c r="D127" s="154">
        <f>D128+D129</f>
        <v>181.79999999999998</v>
      </c>
    </row>
    <row r="128" spans="1:4" ht="60">
      <c r="A128" s="39"/>
      <c r="B128" s="39" t="s">
        <v>60</v>
      </c>
      <c r="C128" s="37" t="s">
        <v>42</v>
      </c>
      <c r="D128" s="154">
        <v>173.7</v>
      </c>
    </row>
    <row r="129" spans="1:4" s="2" customFormat="1" ht="30">
      <c r="A129" s="39"/>
      <c r="B129" s="39" t="s">
        <v>20</v>
      </c>
      <c r="C129" s="37" t="s">
        <v>63</v>
      </c>
      <c r="D129" s="154">
        <v>8.1</v>
      </c>
    </row>
    <row r="130" spans="1:4" ht="15">
      <c r="A130" s="39"/>
      <c r="B130" s="39"/>
      <c r="C130" s="37"/>
      <c r="D130" s="154"/>
    </row>
    <row r="131" spans="1:4" ht="14.25">
      <c r="A131" s="55"/>
      <c r="B131" s="55"/>
      <c r="C131" s="36" t="s">
        <v>70</v>
      </c>
      <c r="D131" s="155">
        <f>D111+D11+D21+D27+D62+D79+D83+D99</f>
        <v>17999.975430000002</v>
      </c>
    </row>
  </sheetData>
  <sheetProtection/>
  <mergeCells count="1">
    <mergeCell ref="A7:D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zoomScalePageLayoutView="0" workbookViewId="0" topLeftCell="A108">
      <selection activeCell="A1" sqref="A1:E31"/>
    </sheetView>
  </sheetViews>
  <sheetFormatPr defaultColWidth="9.00390625" defaultRowHeight="12.75"/>
  <cols>
    <col min="1" max="1" width="15.75390625" style="14" customWidth="1"/>
    <col min="2" max="2" width="12.875" style="14" customWidth="1"/>
    <col min="3" max="3" width="60.00390625" style="147" customWidth="1"/>
    <col min="4" max="5" width="13.75390625" style="14" customWidth="1"/>
  </cols>
  <sheetData>
    <row r="1" spans="4:5" ht="15">
      <c r="D1" s="16"/>
      <c r="E1" s="16" t="s">
        <v>255</v>
      </c>
    </row>
    <row r="2" spans="4:5" ht="15">
      <c r="D2" s="16"/>
      <c r="E2" s="16" t="s">
        <v>522</v>
      </c>
    </row>
    <row r="3" spans="4:5" ht="15">
      <c r="D3" s="16"/>
      <c r="E3" s="16" t="s">
        <v>288</v>
      </c>
    </row>
    <row r="4" spans="4:5" ht="15">
      <c r="D4" s="16"/>
      <c r="E4" s="16" t="s">
        <v>540</v>
      </c>
    </row>
    <row r="5" spans="4:5" ht="15">
      <c r="D5"/>
      <c r="E5"/>
    </row>
    <row r="6" spans="4:5" ht="15">
      <c r="D6" s="16"/>
      <c r="E6" s="16"/>
    </row>
    <row r="7" spans="1:5" ht="44.25" customHeight="1">
      <c r="A7" s="234" t="s">
        <v>405</v>
      </c>
      <c r="B7" s="234"/>
      <c r="C7" s="234"/>
      <c r="D7" s="234"/>
      <c r="E7" s="234"/>
    </row>
    <row r="8" spans="1:5" ht="14.25">
      <c r="A8" s="145"/>
      <c r="B8" s="145"/>
      <c r="C8" s="148"/>
      <c r="D8" s="145"/>
      <c r="E8" s="145"/>
    </row>
    <row r="9" spans="1:5" ht="15">
      <c r="A9" s="33"/>
      <c r="B9" s="33"/>
      <c r="C9" s="149"/>
      <c r="D9" s="16"/>
      <c r="E9" s="16" t="s">
        <v>73</v>
      </c>
    </row>
    <row r="10" spans="1:5" ht="30">
      <c r="A10" s="175" t="s">
        <v>13</v>
      </c>
      <c r="B10" s="175" t="s">
        <v>14</v>
      </c>
      <c r="C10" s="175" t="s">
        <v>77</v>
      </c>
      <c r="D10" s="18" t="s">
        <v>354</v>
      </c>
      <c r="E10" s="18" t="s">
        <v>401</v>
      </c>
    </row>
    <row r="11" spans="1:5" ht="42.75">
      <c r="A11" s="61" t="s">
        <v>136</v>
      </c>
      <c r="B11" s="61"/>
      <c r="C11" s="35" t="s">
        <v>386</v>
      </c>
      <c r="D11" s="151">
        <f>D12</f>
        <v>550</v>
      </c>
      <c r="E11" s="151">
        <f>E12</f>
        <v>550</v>
      </c>
    </row>
    <row r="12" spans="1:5" ht="45" customHeight="1">
      <c r="A12" s="182" t="s">
        <v>137</v>
      </c>
      <c r="B12" s="182"/>
      <c r="C12" s="183" t="s">
        <v>305</v>
      </c>
      <c r="D12" s="184">
        <f>D13+D15+D17+D19</f>
        <v>550</v>
      </c>
      <c r="E12" s="184">
        <f>E13+E15+E17+E19</f>
        <v>550</v>
      </c>
    </row>
    <row r="13" spans="1:5" ht="30" customHeight="1">
      <c r="A13" s="55" t="s">
        <v>204</v>
      </c>
      <c r="B13" s="55"/>
      <c r="C13" s="36" t="s">
        <v>286</v>
      </c>
      <c r="D13" s="152">
        <f>D14</f>
        <v>400</v>
      </c>
      <c r="E13" s="152">
        <f>E14</f>
        <v>400</v>
      </c>
    </row>
    <row r="14" spans="1:5" ht="30" customHeight="1">
      <c r="A14" s="39"/>
      <c r="B14" s="39" t="s">
        <v>20</v>
      </c>
      <c r="C14" s="17" t="s">
        <v>63</v>
      </c>
      <c r="D14" s="44">
        <v>400</v>
      </c>
      <c r="E14" s="44">
        <v>400</v>
      </c>
    </row>
    <row r="15" spans="1:5" ht="45" customHeight="1">
      <c r="A15" s="55" t="s">
        <v>205</v>
      </c>
      <c r="B15" s="55"/>
      <c r="C15" s="36" t="s">
        <v>44</v>
      </c>
      <c r="D15" s="152">
        <f>D16</f>
        <v>50</v>
      </c>
      <c r="E15" s="152">
        <f>E16</f>
        <v>50</v>
      </c>
    </row>
    <row r="16" spans="1:5" ht="30" customHeight="1">
      <c r="A16" s="39"/>
      <c r="B16" s="39" t="s">
        <v>20</v>
      </c>
      <c r="C16" s="17" t="s">
        <v>63</v>
      </c>
      <c r="D16" s="44">
        <v>50</v>
      </c>
      <c r="E16" s="44">
        <v>50</v>
      </c>
    </row>
    <row r="17" spans="1:5" ht="30" customHeight="1">
      <c r="A17" s="55" t="s">
        <v>206</v>
      </c>
      <c r="B17" s="55"/>
      <c r="C17" s="36" t="s">
        <v>45</v>
      </c>
      <c r="D17" s="152">
        <f>D18</f>
        <v>50</v>
      </c>
      <c r="E17" s="152">
        <f>E18</f>
        <v>50</v>
      </c>
    </row>
    <row r="18" spans="1:5" ht="30" customHeight="1">
      <c r="A18" s="39"/>
      <c r="B18" s="39" t="s">
        <v>20</v>
      </c>
      <c r="C18" s="17" t="s">
        <v>63</v>
      </c>
      <c r="D18" s="44">
        <v>50</v>
      </c>
      <c r="E18" s="44">
        <v>50</v>
      </c>
    </row>
    <row r="19" spans="1:5" ht="15" customHeight="1">
      <c r="A19" s="55" t="s">
        <v>207</v>
      </c>
      <c r="B19" s="55"/>
      <c r="C19" s="36" t="s">
        <v>46</v>
      </c>
      <c r="D19" s="152">
        <f>D20</f>
        <v>50</v>
      </c>
      <c r="E19" s="152">
        <f>E20</f>
        <v>50</v>
      </c>
    </row>
    <row r="20" spans="1:5" ht="35.25" customHeight="1">
      <c r="A20" s="39"/>
      <c r="B20" s="39" t="s">
        <v>20</v>
      </c>
      <c r="C20" s="17" t="s">
        <v>63</v>
      </c>
      <c r="D20" s="44">
        <v>50</v>
      </c>
      <c r="E20" s="44">
        <v>50</v>
      </c>
    </row>
    <row r="21" spans="1:5" ht="45" customHeight="1">
      <c r="A21" s="61" t="s">
        <v>138</v>
      </c>
      <c r="B21" s="61"/>
      <c r="C21" s="35" t="s">
        <v>387</v>
      </c>
      <c r="D21" s="153">
        <f>D22</f>
        <v>70</v>
      </c>
      <c r="E21" s="153">
        <f>E22</f>
        <v>70</v>
      </c>
    </row>
    <row r="22" spans="1:5" ht="45">
      <c r="A22" s="182" t="s">
        <v>139</v>
      </c>
      <c r="B22" s="186"/>
      <c r="C22" s="183" t="s">
        <v>306</v>
      </c>
      <c r="D22" s="187">
        <f>D23+D25</f>
        <v>70</v>
      </c>
      <c r="E22" s="187">
        <f>E23+E25</f>
        <v>70</v>
      </c>
    </row>
    <row r="23" spans="1:5" ht="28.5">
      <c r="A23" s="55" t="s">
        <v>208</v>
      </c>
      <c r="B23" s="55"/>
      <c r="C23" s="36" t="s">
        <v>307</v>
      </c>
      <c r="D23" s="152">
        <f>D24</f>
        <v>50</v>
      </c>
      <c r="E23" s="152">
        <f>E24</f>
        <v>50</v>
      </c>
    </row>
    <row r="24" spans="1:5" ht="30" customHeight="1">
      <c r="A24" s="39"/>
      <c r="B24" s="39" t="s">
        <v>20</v>
      </c>
      <c r="C24" s="17" t="s">
        <v>63</v>
      </c>
      <c r="D24" s="44">
        <v>50</v>
      </c>
      <c r="E24" s="44">
        <v>50</v>
      </c>
    </row>
    <row r="25" spans="1:5" ht="57">
      <c r="A25" s="55" t="s">
        <v>209</v>
      </c>
      <c r="B25" s="55"/>
      <c r="C25" s="36" t="s">
        <v>388</v>
      </c>
      <c r="D25" s="152">
        <f>D26</f>
        <v>20</v>
      </c>
      <c r="E25" s="152">
        <f>E26</f>
        <v>20</v>
      </c>
    </row>
    <row r="26" spans="1:8" ht="30">
      <c r="A26" s="39"/>
      <c r="B26" s="39" t="s">
        <v>20</v>
      </c>
      <c r="C26" s="17" t="s">
        <v>63</v>
      </c>
      <c r="D26" s="44">
        <v>20</v>
      </c>
      <c r="E26" s="44">
        <v>20</v>
      </c>
      <c r="G26" s="156"/>
      <c r="H26" s="156"/>
    </row>
    <row r="27" spans="1:5" ht="42.75">
      <c r="A27" s="61" t="s">
        <v>140</v>
      </c>
      <c r="B27" s="61"/>
      <c r="C27" s="35" t="s">
        <v>389</v>
      </c>
      <c r="D27" s="153">
        <f>D28+D33+D36+D39+D44+D51</f>
        <v>7304.9</v>
      </c>
      <c r="E27" s="153">
        <f>E28+E33+E36+E39+E44+E51</f>
        <v>6953.6</v>
      </c>
    </row>
    <row r="28" spans="1:5" ht="30" customHeight="1">
      <c r="A28" s="182" t="s">
        <v>161</v>
      </c>
      <c r="B28" s="182"/>
      <c r="C28" s="183" t="s">
        <v>308</v>
      </c>
      <c r="D28" s="184">
        <f>D29+D31</f>
        <v>1594.9</v>
      </c>
      <c r="E28" s="184">
        <f>E29+E31</f>
        <v>1593.6</v>
      </c>
    </row>
    <row r="29" spans="1:8" ht="42.75">
      <c r="A29" s="55" t="s">
        <v>191</v>
      </c>
      <c r="B29" s="55"/>
      <c r="C29" s="36" t="s">
        <v>309</v>
      </c>
      <c r="D29" s="152">
        <f>D30</f>
        <v>500</v>
      </c>
      <c r="E29" s="152">
        <f>E30</f>
        <v>500</v>
      </c>
      <c r="G29" s="156"/>
      <c r="H29" s="156"/>
    </row>
    <row r="30" spans="1:5" ht="30">
      <c r="A30" s="39"/>
      <c r="B30" s="39" t="s">
        <v>20</v>
      </c>
      <c r="C30" s="17" t="s">
        <v>63</v>
      </c>
      <c r="D30" s="44">
        <v>500</v>
      </c>
      <c r="E30" s="44">
        <v>500</v>
      </c>
    </row>
    <row r="31" spans="1:5" ht="33.75" customHeight="1">
      <c r="A31" s="55" t="s">
        <v>192</v>
      </c>
      <c r="B31" s="55"/>
      <c r="C31" s="36" t="s">
        <v>310</v>
      </c>
      <c r="D31" s="152">
        <f>D32</f>
        <v>1094.9</v>
      </c>
      <c r="E31" s="152">
        <f>E32</f>
        <v>1093.6</v>
      </c>
    </row>
    <row r="32" spans="1:5" ht="30">
      <c r="A32" s="39"/>
      <c r="B32" s="39" t="s">
        <v>20</v>
      </c>
      <c r="C32" s="17" t="s">
        <v>63</v>
      </c>
      <c r="D32" s="44">
        <v>1094.9</v>
      </c>
      <c r="E32" s="44">
        <v>1093.6</v>
      </c>
    </row>
    <row r="33" spans="1:5" ht="45" customHeight="1">
      <c r="A33" s="182" t="s">
        <v>162</v>
      </c>
      <c r="B33" s="182"/>
      <c r="C33" s="183" t="s">
        <v>311</v>
      </c>
      <c r="D33" s="184">
        <f>D34</f>
        <v>300</v>
      </c>
      <c r="E33" s="184">
        <f>E34</f>
        <v>300</v>
      </c>
    </row>
    <row r="34" spans="1:7" ht="57">
      <c r="A34" s="55" t="s">
        <v>195</v>
      </c>
      <c r="B34" s="55"/>
      <c r="C34" s="36" t="s">
        <v>480</v>
      </c>
      <c r="D34" s="152">
        <f>D35</f>
        <v>300</v>
      </c>
      <c r="E34" s="152">
        <f>E35</f>
        <v>300</v>
      </c>
      <c r="G34" s="156"/>
    </row>
    <row r="35" spans="1:5" ht="30">
      <c r="A35" s="39"/>
      <c r="B35" s="39" t="s">
        <v>20</v>
      </c>
      <c r="C35" s="17" t="s">
        <v>63</v>
      </c>
      <c r="D35" s="44">
        <v>300</v>
      </c>
      <c r="E35" s="44">
        <v>300</v>
      </c>
    </row>
    <row r="36" spans="1:5" ht="30">
      <c r="A36" s="182" t="s">
        <v>164</v>
      </c>
      <c r="B36" s="182"/>
      <c r="C36" s="183" t="s">
        <v>399</v>
      </c>
      <c r="D36" s="184">
        <f>D37</f>
        <v>1500</v>
      </c>
      <c r="E36" s="184">
        <f>E37</f>
        <v>1500</v>
      </c>
    </row>
    <row r="37" spans="1:5" ht="60" customHeight="1">
      <c r="A37" s="55" t="s">
        <v>196</v>
      </c>
      <c r="B37" s="55"/>
      <c r="C37" s="36" t="s">
        <v>48</v>
      </c>
      <c r="D37" s="152">
        <f>D38</f>
        <v>1500</v>
      </c>
      <c r="E37" s="152">
        <f>E38</f>
        <v>1500</v>
      </c>
    </row>
    <row r="38" spans="1:5" ht="30">
      <c r="A38" s="39"/>
      <c r="B38" s="39" t="s">
        <v>20</v>
      </c>
      <c r="C38" s="17" t="s">
        <v>63</v>
      </c>
      <c r="D38" s="44">
        <v>1500</v>
      </c>
      <c r="E38" s="44">
        <v>1500</v>
      </c>
    </row>
    <row r="39" spans="1:5" ht="30" customHeight="1">
      <c r="A39" s="182" t="s">
        <v>165</v>
      </c>
      <c r="B39" s="182"/>
      <c r="C39" s="183" t="s">
        <v>313</v>
      </c>
      <c r="D39" s="184">
        <f>D40+D42</f>
        <v>1800</v>
      </c>
      <c r="E39" s="184">
        <f>E40+E42</f>
        <v>1800</v>
      </c>
    </row>
    <row r="40" spans="1:5" ht="28.5">
      <c r="A40" s="55" t="s">
        <v>197</v>
      </c>
      <c r="B40" s="55"/>
      <c r="C40" s="36" t="s">
        <v>69</v>
      </c>
      <c r="D40" s="152">
        <f>D41</f>
        <v>1000</v>
      </c>
      <c r="E40" s="152">
        <f>E41</f>
        <v>1000</v>
      </c>
    </row>
    <row r="41" spans="1:5" ht="30">
      <c r="A41" s="39"/>
      <c r="B41" s="39" t="s">
        <v>20</v>
      </c>
      <c r="C41" s="17" t="s">
        <v>63</v>
      </c>
      <c r="D41" s="44">
        <v>1000</v>
      </c>
      <c r="E41" s="44">
        <v>1000</v>
      </c>
    </row>
    <row r="42" spans="1:5" ht="28.5">
      <c r="A42" s="55" t="s">
        <v>198</v>
      </c>
      <c r="B42" s="55"/>
      <c r="C42" s="36" t="s">
        <v>47</v>
      </c>
      <c r="D42" s="152">
        <f>D43</f>
        <v>800</v>
      </c>
      <c r="E42" s="152">
        <f>E43</f>
        <v>800</v>
      </c>
    </row>
    <row r="43" spans="1:5" ht="30">
      <c r="A43" s="39"/>
      <c r="B43" s="39" t="s">
        <v>20</v>
      </c>
      <c r="C43" s="17" t="s">
        <v>63</v>
      </c>
      <c r="D43" s="44">
        <v>800</v>
      </c>
      <c r="E43" s="44">
        <v>800</v>
      </c>
    </row>
    <row r="44" spans="1:5" ht="45">
      <c r="A44" s="182" t="s">
        <v>166</v>
      </c>
      <c r="B44" s="182"/>
      <c r="C44" s="189" t="s">
        <v>314</v>
      </c>
      <c r="D44" s="184">
        <f>D45+D47+D49</f>
        <v>700</v>
      </c>
      <c r="E44" s="184">
        <f>E45+E47+E49</f>
        <v>700</v>
      </c>
    </row>
    <row r="45" spans="1:5" ht="28.5">
      <c r="A45" s="55" t="s">
        <v>199</v>
      </c>
      <c r="B45" s="55"/>
      <c r="C45" s="36" t="s">
        <v>315</v>
      </c>
      <c r="D45" s="152">
        <f>D46</f>
        <v>200</v>
      </c>
      <c r="E45" s="152">
        <f>E46</f>
        <v>200</v>
      </c>
    </row>
    <row r="46" spans="1:5" ht="30">
      <c r="A46" s="55"/>
      <c r="B46" s="39" t="s">
        <v>20</v>
      </c>
      <c r="C46" s="17" t="s">
        <v>63</v>
      </c>
      <c r="D46" s="44">
        <v>200</v>
      </c>
      <c r="E46" s="44">
        <v>200</v>
      </c>
    </row>
    <row r="47" spans="1:5" ht="14.25">
      <c r="A47" s="55" t="s">
        <v>200</v>
      </c>
      <c r="B47" s="55"/>
      <c r="C47" s="36" t="s">
        <v>49</v>
      </c>
      <c r="D47" s="152">
        <f>D48</f>
        <v>400</v>
      </c>
      <c r="E47" s="152">
        <f>E48</f>
        <v>400</v>
      </c>
    </row>
    <row r="48" spans="1:5" ht="30">
      <c r="A48" s="55"/>
      <c r="B48" s="39" t="s">
        <v>20</v>
      </c>
      <c r="C48" s="17" t="s">
        <v>63</v>
      </c>
      <c r="D48" s="44">
        <v>400</v>
      </c>
      <c r="E48" s="44">
        <v>400</v>
      </c>
    </row>
    <row r="49" spans="1:5" ht="14.25">
      <c r="A49" s="55" t="s">
        <v>211</v>
      </c>
      <c r="B49" s="55"/>
      <c r="C49" s="21" t="s">
        <v>212</v>
      </c>
      <c r="D49" s="152">
        <f>D50</f>
        <v>100</v>
      </c>
      <c r="E49" s="152">
        <f>E50</f>
        <v>100</v>
      </c>
    </row>
    <row r="50" spans="1:5" ht="30">
      <c r="A50" s="55"/>
      <c r="B50" s="39" t="s">
        <v>20</v>
      </c>
      <c r="C50" s="17" t="s">
        <v>63</v>
      </c>
      <c r="D50" s="44">
        <v>100</v>
      </c>
      <c r="E50" s="44">
        <v>100</v>
      </c>
    </row>
    <row r="51" spans="1:5" ht="45">
      <c r="A51" s="182" t="s">
        <v>167</v>
      </c>
      <c r="B51" s="182"/>
      <c r="C51" s="183" t="s">
        <v>316</v>
      </c>
      <c r="D51" s="184">
        <f>D52+D54+D56+D58</f>
        <v>1410</v>
      </c>
      <c r="E51" s="184">
        <f>E52+E54+E56+E58</f>
        <v>1060</v>
      </c>
    </row>
    <row r="52" spans="1:5" ht="28.5">
      <c r="A52" s="55" t="s">
        <v>201</v>
      </c>
      <c r="B52" s="55"/>
      <c r="C52" s="36" t="s">
        <v>222</v>
      </c>
      <c r="D52" s="152">
        <f>D53</f>
        <v>200</v>
      </c>
      <c r="E52" s="152">
        <f>E53</f>
        <v>50</v>
      </c>
    </row>
    <row r="53" spans="1:5" s="2" customFormat="1" ht="30">
      <c r="A53" s="39"/>
      <c r="B53" s="39" t="s">
        <v>20</v>
      </c>
      <c r="C53" s="17" t="s">
        <v>63</v>
      </c>
      <c r="D53" s="44">
        <v>200</v>
      </c>
      <c r="E53" s="44">
        <v>50</v>
      </c>
    </row>
    <row r="54" spans="1:5" ht="28.5">
      <c r="A54" s="150" t="s">
        <v>181</v>
      </c>
      <c r="B54" s="55"/>
      <c r="C54" s="36" t="s">
        <v>341</v>
      </c>
      <c r="D54" s="155">
        <f>D55</f>
        <v>10</v>
      </c>
      <c r="E54" s="155">
        <f>E55</f>
        <v>10</v>
      </c>
    </row>
    <row r="55" spans="1:5" ht="30">
      <c r="A55" s="38"/>
      <c r="B55" s="39" t="s">
        <v>20</v>
      </c>
      <c r="C55" s="37" t="s">
        <v>63</v>
      </c>
      <c r="D55" s="154">
        <v>10</v>
      </c>
      <c r="E55" s="154">
        <v>10</v>
      </c>
    </row>
    <row r="56" spans="1:5" ht="14.25">
      <c r="A56" s="55" t="s">
        <v>202</v>
      </c>
      <c r="B56" s="55"/>
      <c r="C56" s="36" t="s">
        <v>50</v>
      </c>
      <c r="D56" s="152">
        <f>D57</f>
        <v>500</v>
      </c>
      <c r="E56" s="152">
        <f>E57</f>
        <v>500</v>
      </c>
    </row>
    <row r="57" spans="1:5" ht="30">
      <c r="A57" s="55"/>
      <c r="B57" s="39" t="s">
        <v>20</v>
      </c>
      <c r="C57" s="17" t="s">
        <v>63</v>
      </c>
      <c r="D57" s="44">
        <v>500</v>
      </c>
      <c r="E57" s="44">
        <v>500</v>
      </c>
    </row>
    <row r="58" spans="1:5" ht="28.5">
      <c r="A58" s="55" t="s">
        <v>203</v>
      </c>
      <c r="B58" s="55"/>
      <c r="C58" s="36" t="s">
        <v>403</v>
      </c>
      <c r="D58" s="152">
        <f>D59</f>
        <v>700</v>
      </c>
      <c r="E58" s="152">
        <f>E59</f>
        <v>500</v>
      </c>
    </row>
    <row r="59" spans="1:5" ht="30">
      <c r="A59" s="39"/>
      <c r="B59" s="39" t="s">
        <v>20</v>
      </c>
      <c r="C59" s="17" t="s">
        <v>63</v>
      </c>
      <c r="D59" s="44">
        <v>700</v>
      </c>
      <c r="E59" s="44">
        <v>500</v>
      </c>
    </row>
    <row r="60" spans="1:5" ht="42.75">
      <c r="A60" s="61" t="s">
        <v>141</v>
      </c>
      <c r="B60" s="61"/>
      <c r="C60" s="35" t="s">
        <v>390</v>
      </c>
      <c r="D60" s="153">
        <f>D61+D70</f>
        <v>1715.6</v>
      </c>
      <c r="E60" s="153">
        <f>E61+E70</f>
        <v>1430</v>
      </c>
    </row>
    <row r="61" spans="1:5" ht="30" customHeight="1">
      <c r="A61" s="182" t="s">
        <v>142</v>
      </c>
      <c r="B61" s="182"/>
      <c r="C61" s="183" t="s">
        <v>317</v>
      </c>
      <c r="D61" s="184">
        <f>D62+D64+D66+D68</f>
        <v>1615.6</v>
      </c>
      <c r="E61" s="184">
        <f>E62+E64+E66+E68</f>
        <v>1330</v>
      </c>
    </row>
    <row r="62" spans="1:5" ht="28.5">
      <c r="A62" s="55" t="s">
        <v>182</v>
      </c>
      <c r="B62" s="55"/>
      <c r="C62" s="21" t="s">
        <v>391</v>
      </c>
      <c r="D62" s="152">
        <f>D63</f>
        <v>1400</v>
      </c>
      <c r="E62" s="152">
        <f>E63</f>
        <v>1200</v>
      </c>
    </row>
    <row r="63" spans="1:5" ht="30">
      <c r="A63" s="39"/>
      <c r="B63" s="39" t="s">
        <v>20</v>
      </c>
      <c r="C63" s="17" t="s">
        <v>63</v>
      </c>
      <c r="D63" s="44">
        <v>1400</v>
      </c>
      <c r="E63" s="44">
        <v>1200</v>
      </c>
    </row>
    <row r="64" spans="1:5" ht="42.75">
      <c r="A64" s="55" t="s">
        <v>183</v>
      </c>
      <c r="B64" s="55"/>
      <c r="C64" s="21" t="s">
        <v>392</v>
      </c>
      <c r="D64" s="152">
        <f>D65</f>
        <v>135.6</v>
      </c>
      <c r="E64" s="152">
        <f>E65</f>
        <v>50</v>
      </c>
    </row>
    <row r="65" spans="1:5" ht="30" customHeight="1">
      <c r="A65" s="39"/>
      <c r="B65" s="39" t="s">
        <v>20</v>
      </c>
      <c r="C65" s="17" t="s">
        <v>63</v>
      </c>
      <c r="D65" s="44">
        <v>135.6</v>
      </c>
      <c r="E65" s="44">
        <v>50</v>
      </c>
    </row>
    <row r="66" spans="1:5" ht="15" customHeight="1">
      <c r="A66" s="55" t="s">
        <v>184</v>
      </c>
      <c r="B66" s="55"/>
      <c r="C66" s="21" t="s">
        <v>318</v>
      </c>
      <c r="D66" s="152">
        <f>D67</f>
        <v>30</v>
      </c>
      <c r="E66" s="152">
        <f>E67</f>
        <v>30</v>
      </c>
    </row>
    <row r="67" spans="1:5" ht="15" customHeight="1">
      <c r="A67" s="39"/>
      <c r="B67" s="39">
        <v>800</v>
      </c>
      <c r="C67" s="37" t="s">
        <v>16</v>
      </c>
      <c r="D67" s="44">
        <v>30</v>
      </c>
      <c r="E67" s="44">
        <v>30</v>
      </c>
    </row>
    <row r="68" spans="1:5" s="42" customFormat="1" ht="57">
      <c r="A68" s="55" t="s">
        <v>193</v>
      </c>
      <c r="B68" s="55"/>
      <c r="C68" s="36" t="s">
        <v>169</v>
      </c>
      <c r="D68" s="152">
        <f>D69</f>
        <v>50</v>
      </c>
      <c r="E68" s="152">
        <f>E69</f>
        <v>50</v>
      </c>
    </row>
    <row r="69" spans="1:5" s="2" customFormat="1" ht="30">
      <c r="A69" s="39"/>
      <c r="B69" s="39" t="s">
        <v>20</v>
      </c>
      <c r="C69" s="17" t="s">
        <v>63</v>
      </c>
      <c r="D69" s="44">
        <v>50</v>
      </c>
      <c r="E69" s="44">
        <v>50</v>
      </c>
    </row>
    <row r="70" spans="1:5" ht="45" customHeight="1">
      <c r="A70" s="182" t="s">
        <v>143</v>
      </c>
      <c r="B70" s="182"/>
      <c r="C70" s="183" t="s">
        <v>319</v>
      </c>
      <c r="D70" s="184">
        <f>D71+D73</f>
        <v>100</v>
      </c>
      <c r="E70" s="184">
        <f>E71+E73</f>
        <v>100</v>
      </c>
    </row>
    <row r="71" spans="1:5" ht="60" customHeight="1">
      <c r="A71" s="55" t="s">
        <v>185</v>
      </c>
      <c r="B71" s="55"/>
      <c r="C71" s="21" t="s">
        <v>51</v>
      </c>
      <c r="D71" s="152">
        <f>D72</f>
        <v>50</v>
      </c>
      <c r="E71" s="152">
        <f>E72</f>
        <v>50</v>
      </c>
    </row>
    <row r="72" spans="1:5" ht="30" customHeight="1">
      <c r="A72" s="39" t="s">
        <v>281</v>
      </c>
      <c r="B72" s="39" t="s">
        <v>20</v>
      </c>
      <c r="C72" s="17" t="s">
        <v>63</v>
      </c>
      <c r="D72" s="44">
        <v>50</v>
      </c>
      <c r="E72" s="44">
        <v>50</v>
      </c>
    </row>
    <row r="73" spans="1:5" ht="14.25">
      <c r="A73" s="55" t="s">
        <v>186</v>
      </c>
      <c r="B73" s="55"/>
      <c r="C73" s="21" t="s">
        <v>320</v>
      </c>
      <c r="D73" s="152">
        <f>D74</f>
        <v>50</v>
      </c>
      <c r="E73" s="152">
        <f>E74</f>
        <v>50</v>
      </c>
    </row>
    <row r="74" spans="1:5" ht="15">
      <c r="A74" s="39"/>
      <c r="B74" s="39">
        <v>800</v>
      </c>
      <c r="C74" s="37" t="s">
        <v>16</v>
      </c>
      <c r="D74" s="44">
        <v>50</v>
      </c>
      <c r="E74" s="44">
        <v>50</v>
      </c>
    </row>
    <row r="75" spans="1:5" ht="57">
      <c r="A75" s="61" t="s">
        <v>144</v>
      </c>
      <c r="B75" s="61"/>
      <c r="C75" s="35" t="s">
        <v>393</v>
      </c>
      <c r="D75" s="153">
        <f aca="true" t="shared" si="0" ref="D75:E77">D76</f>
        <v>600</v>
      </c>
      <c r="E75" s="153">
        <f t="shared" si="0"/>
        <v>700</v>
      </c>
    </row>
    <row r="76" spans="1:5" ht="30" customHeight="1">
      <c r="A76" s="182" t="s">
        <v>145</v>
      </c>
      <c r="B76" s="182"/>
      <c r="C76" s="183" t="s">
        <v>321</v>
      </c>
      <c r="D76" s="184">
        <f t="shared" si="0"/>
        <v>600</v>
      </c>
      <c r="E76" s="184">
        <f t="shared" si="0"/>
        <v>700</v>
      </c>
    </row>
    <row r="77" spans="1:5" ht="30" customHeight="1">
      <c r="A77" s="55" t="s">
        <v>190</v>
      </c>
      <c r="B77" s="55"/>
      <c r="C77" s="21" t="s">
        <v>127</v>
      </c>
      <c r="D77" s="152">
        <f t="shared" si="0"/>
        <v>600</v>
      </c>
      <c r="E77" s="152">
        <f t="shared" si="0"/>
        <v>700</v>
      </c>
    </row>
    <row r="78" spans="1:5" ht="30">
      <c r="A78" s="39"/>
      <c r="B78" s="39" t="s">
        <v>20</v>
      </c>
      <c r="C78" s="17" t="s">
        <v>63</v>
      </c>
      <c r="D78" s="44">
        <v>600</v>
      </c>
      <c r="E78" s="44">
        <v>700</v>
      </c>
    </row>
    <row r="79" spans="1:5" ht="57">
      <c r="A79" s="61" t="s">
        <v>146</v>
      </c>
      <c r="B79" s="61"/>
      <c r="C79" s="35" t="s">
        <v>394</v>
      </c>
      <c r="D79" s="153">
        <f>D80</f>
        <v>1440</v>
      </c>
      <c r="E79" s="153">
        <f>E80</f>
        <v>1495.7</v>
      </c>
    </row>
    <row r="80" spans="1:5" ht="75">
      <c r="A80" s="182" t="s">
        <v>147</v>
      </c>
      <c r="B80" s="182"/>
      <c r="C80" s="183" t="s">
        <v>322</v>
      </c>
      <c r="D80" s="184">
        <f>D81+D83+D85+D87+D89+D91+D93</f>
        <v>1440</v>
      </c>
      <c r="E80" s="184">
        <f>E81+E83+E85+E87+E89+E91+E93</f>
        <v>1495.7</v>
      </c>
    </row>
    <row r="81" spans="1:5" ht="15" customHeight="1">
      <c r="A81" s="55" t="s">
        <v>175</v>
      </c>
      <c r="B81" s="55"/>
      <c r="C81" s="21" t="s">
        <v>52</v>
      </c>
      <c r="D81" s="152">
        <f>D82</f>
        <v>650</v>
      </c>
      <c r="E81" s="152">
        <f>E82</f>
        <v>705.7</v>
      </c>
    </row>
    <row r="82" spans="1:5" ht="30" customHeight="1">
      <c r="A82" s="39"/>
      <c r="B82" s="39" t="s">
        <v>20</v>
      </c>
      <c r="C82" s="17" t="s">
        <v>63</v>
      </c>
      <c r="D82" s="44">
        <v>650</v>
      </c>
      <c r="E82" s="44">
        <v>705.7</v>
      </c>
    </row>
    <row r="83" spans="1:5" ht="15" customHeight="1">
      <c r="A83" s="55" t="s">
        <v>176</v>
      </c>
      <c r="B83" s="55"/>
      <c r="C83" s="21" t="s">
        <v>53</v>
      </c>
      <c r="D83" s="152">
        <f>D84</f>
        <v>50</v>
      </c>
      <c r="E83" s="152">
        <f>E84</f>
        <v>50</v>
      </c>
    </row>
    <row r="84" spans="1:5" ht="30">
      <c r="A84" s="39"/>
      <c r="B84" s="39" t="s">
        <v>20</v>
      </c>
      <c r="C84" s="17" t="s">
        <v>63</v>
      </c>
      <c r="D84" s="44">
        <v>50</v>
      </c>
      <c r="E84" s="44">
        <v>50</v>
      </c>
    </row>
    <row r="85" spans="1:5" ht="28.5">
      <c r="A85" s="55" t="s">
        <v>179</v>
      </c>
      <c r="B85" s="55"/>
      <c r="C85" s="21" t="s">
        <v>54</v>
      </c>
      <c r="D85" s="152">
        <f>D86</f>
        <v>50</v>
      </c>
      <c r="E85" s="152">
        <f>E86</f>
        <v>50</v>
      </c>
    </row>
    <row r="86" spans="1:5" ht="30">
      <c r="A86" s="39"/>
      <c r="B86" s="39" t="s">
        <v>20</v>
      </c>
      <c r="C86" s="17" t="s">
        <v>63</v>
      </c>
      <c r="D86" s="44">
        <v>50</v>
      </c>
      <c r="E86" s="44">
        <v>50</v>
      </c>
    </row>
    <row r="87" spans="1:5" ht="42.75">
      <c r="A87" s="55" t="s">
        <v>178</v>
      </c>
      <c r="B87" s="55"/>
      <c r="C87" s="21" t="s">
        <v>55</v>
      </c>
      <c r="D87" s="152">
        <f>D88</f>
        <v>50</v>
      </c>
      <c r="E87" s="152">
        <f>E88</f>
        <v>50</v>
      </c>
    </row>
    <row r="88" spans="1:5" ht="30">
      <c r="A88" s="39"/>
      <c r="B88" s="39" t="s">
        <v>20</v>
      </c>
      <c r="C88" s="17" t="s">
        <v>63</v>
      </c>
      <c r="D88" s="44">
        <v>50</v>
      </c>
      <c r="E88" s="44">
        <v>50</v>
      </c>
    </row>
    <row r="89" spans="1:5" ht="42.75">
      <c r="A89" s="55" t="s">
        <v>187</v>
      </c>
      <c r="B89" s="55"/>
      <c r="C89" s="21" t="s">
        <v>61</v>
      </c>
      <c r="D89" s="152">
        <f>D90</f>
        <v>20</v>
      </c>
      <c r="E89" s="152">
        <f>E90</f>
        <v>20</v>
      </c>
    </row>
    <row r="90" spans="1:5" ht="30">
      <c r="A90" s="39"/>
      <c r="B90" s="39" t="s">
        <v>20</v>
      </c>
      <c r="C90" s="17" t="s">
        <v>63</v>
      </c>
      <c r="D90" s="44">
        <v>20</v>
      </c>
      <c r="E90" s="44">
        <v>20</v>
      </c>
    </row>
    <row r="91" spans="1:5" ht="28.5">
      <c r="A91" s="55" t="s">
        <v>188</v>
      </c>
      <c r="B91" s="55"/>
      <c r="C91" s="36" t="s">
        <v>395</v>
      </c>
      <c r="D91" s="152">
        <f>D92</f>
        <v>20</v>
      </c>
      <c r="E91" s="152">
        <f>E92</f>
        <v>20</v>
      </c>
    </row>
    <row r="92" spans="1:5" ht="30">
      <c r="A92" s="39"/>
      <c r="B92" s="39" t="s">
        <v>20</v>
      </c>
      <c r="C92" s="17" t="s">
        <v>63</v>
      </c>
      <c r="D92" s="44">
        <v>20</v>
      </c>
      <c r="E92" s="44">
        <v>20</v>
      </c>
    </row>
    <row r="93" spans="1:5" ht="28.5">
      <c r="A93" s="55" t="s">
        <v>177</v>
      </c>
      <c r="B93" s="55"/>
      <c r="C93" s="21" t="s">
        <v>478</v>
      </c>
      <c r="D93" s="152">
        <f>D94</f>
        <v>600</v>
      </c>
      <c r="E93" s="152">
        <f>E94</f>
        <v>600</v>
      </c>
    </row>
    <row r="94" spans="1:5" ht="30">
      <c r="A94" s="39"/>
      <c r="B94" s="39" t="s">
        <v>20</v>
      </c>
      <c r="C94" s="17" t="s">
        <v>63</v>
      </c>
      <c r="D94" s="44">
        <v>600</v>
      </c>
      <c r="E94" s="44">
        <v>600</v>
      </c>
    </row>
    <row r="95" spans="1:5" ht="42.75">
      <c r="A95" s="61" t="s">
        <v>148</v>
      </c>
      <c r="B95" s="61"/>
      <c r="C95" s="35" t="s">
        <v>396</v>
      </c>
      <c r="D95" s="153">
        <f>D96</f>
        <v>150</v>
      </c>
      <c r="E95" s="153">
        <f>E96</f>
        <v>150</v>
      </c>
    </row>
    <row r="96" spans="1:5" ht="15" customHeight="1">
      <c r="A96" s="182" t="s">
        <v>149</v>
      </c>
      <c r="B96" s="182"/>
      <c r="C96" s="183" t="s">
        <v>323</v>
      </c>
      <c r="D96" s="184">
        <f>D97+D99+D101+D103+D105</f>
        <v>150</v>
      </c>
      <c r="E96" s="184">
        <f>E97+E99+E101+E103+E105</f>
        <v>150</v>
      </c>
    </row>
    <row r="97" spans="1:5" ht="42.75">
      <c r="A97" s="55" t="s">
        <v>189</v>
      </c>
      <c r="B97" s="55"/>
      <c r="C97" s="36" t="s">
        <v>210</v>
      </c>
      <c r="D97" s="152">
        <f>D98</f>
        <v>50</v>
      </c>
      <c r="E97" s="152">
        <f>E98</f>
        <v>50</v>
      </c>
    </row>
    <row r="98" spans="1:5" ht="15">
      <c r="A98" s="39"/>
      <c r="B98" s="39">
        <v>800</v>
      </c>
      <c r="C98" s="37" t="s">
        <v>16</v>
      </c>
      <c r="D98" s="44">
        <v>50</v>
      </c>
      <c r="E98" s="44">
        <v>50</v>
      </c>
    </row>
    <row r="99" spans="1:5" ht="14.25">
      <c r="A99" s="55" t="s">
        <v>180</v>
      </c>
      <c r="B99" s="55"/>
      <c r="C99" s="36" t="s">
        <v>56</v>
      </c>
      <c r="D99" s="152">
        <f>D100</f>
        <v>100</v>
      </c>
      <c r="E99" s="152">
        <f>E100</f>
        <v>100</v>
      </c>
    </row>
    <row r="100" spans="1:5" ht="15">
      <c r="A100" s="39"/>
      <c r="B100" s="39">
        <v>800</v>
      </c>
      <c r="C100" s="37" t="s">
        <v>16</v>
      </c>
      <c r="D100" s="44">
        <v>100</v>
      </c>
      <c r="E100" s="44">
        <v>100</v>
      </c>
    </row>
    <row r="101" spans="1:5" ht="52.5" customHeight="1">
      <c r="A101" s="55" t="s">
        <v>150</v>
      </c>
      <c r="B101" s="55"/>
      <c r="C101" s="36" t="s">
        <v>18</v>
      </c>
      <c r="D101" s="152">
        <f>D102</f>
        <v>0</v>
      </c>
      <c r="E101" s="152">
        <f>E102</f>
        <v>0</v>
      </c>
    </row>
    <row r="102" spans="1:5" ht="15">
      <c r="A102" s="190"/>
      <c r="B102" s="190" t="s">
        <v>43</v>
      </c>
      <c r="C102" s="191" t="s">
        <v>87</v>
      </c>
      <c r="D102" s="192">
        <v>0</v>
      </c>
      <c r="E102" s="192">
        <v>0</v>
      </c>
    </row>
    <row r="103" spans="1:5" ht="57">
      <c r="A103" s="55" t="s">
        <v>151</v>
      </c>
      <c r="B103" s="55"/>
      <c r="C103" s="36" t="s">
        <v>534</v>
      </c>
      <c r="D103" s="152">
        <f>D104</f>
        <v>0</v>
      </c>
      <c r="E103" s="152">
        <f>E104</f>
        <v>0</v>
      </c>
    </row>
    <row r="104" spans="1:5" ht="15">
      <c r="A104" s="190"/>
      <c r="B104" s="190" t="s">
        <v>43</v>
      </c>
      <c r="C104" s="191" t="s">
        <v>87</v>
      </c>
      <c r="D104" s="192">
        <v>0</v>
      </c>
      <c r="E104" s="192">
        <v>0</v>
      </c>
    </row>
    <row r="105" spans="1:5" ht="71.25">
      <c r="A105" s="55" t="s">
        <v>152</v>
      </c>
      <c r="B105" s="55"/>
      <c r="C105" s="36" t="s">
        <v>324</v>
      </c>
      <c r="D105" s="152">
        <f>D106</f>
        <v>0</v>
      </c>
      <c r="E105" s="152">
        <f>E106</f>
        <v>0</v>
      </c>
    </row>
    <row r="106" spans="1:5" ht="15" customHeight="1">
      <c r="A106" s="190"/>
      <c r="B106" s="190" t="s">
        <v>43</v>
      </c>
      <c r="C106" s="191" t="s">
        <v>87</v>
      </c>
      <c r="D106" s="192">
        <v>0</v>
      </c>
      <c r="E106" s="192">
        <v>0</v>
      </c>
    </row>
    <row r="107" spans="1:5" ht="14.25">
      <c r="A107" s="61" t="s">
        <v>153</v>
      </c>
      <c r="B107" s="61"/>
      <c r="C107" s="35" t="s">
        <v>57</v>
      </c>
      <c r="D107" s="153">
        <f>D108+D118</f>
        <v>5719.5</v>
      </c>
      <c r="E107" s="153">
        <f>E108+E118</f>
        <v>5750.7</v>
      </c>
    </row>
    <row r="108" spans="1:5" ht="30" customHeight="1">
      <c r="A108" s="55" t="s">
        <v>154</v>
      </c>
      <c r="B108" s="55"/>
      <c r="C108" s="36" t="s">
        <v>427</v>
      </c>
      <c r="D108" s="152">
        <f>D109+D112+D114</f>
        <v>5087</v>
      </c>
      <c r="E108" s="152">
        <f>E109+E112+E114</f>
        <v>5118.2</v>
      </c>
    </row>
    <row r="109" spans="1:5" s="159" customFormat="1" ht="15" customHeight="1">
      <c r="A109" s="39" t="s">
        <v>155</v>
      </c>
      <c r="B109" s="39"/>
      <c r="C109" s="37" t="s">
        <v>78</v>
      </c>
      <c r="D109" s="44">
        <f>D110+D111</f>
        <v>1114.4</v>
      </c>
      <c r="E109" s="44">
        <f>E110+E111</f>
        <v>1114.4</v>
      </c>
    </row>
    <row r="110" spans="1:5" s="159" customFormat="1" ht="60" customHeight="1">
      <c r="A110" s="39"/>
      <c r="B110" s="39">
        <v>100</v>
      </c>
      <c r="C110" s="37" t="s">
        <v>42</v>
      </c>
      <c r="D110" s="44">
        <v>1113.4</v>
      </c>
      <c r="E110" s="44">
        <v>1113.4</v>
      </c>
    </row>
    <row r="111" spans="1:5" ht="15" customHeight="1">
      <c r="A111" s="39"/>
      <c r="B111" s="39">
        <v>800</v>
      </c>
      <c r="C111" s="37" t="s">
        <v>16</v>
      </c>
      <c r="D111" s="154">
        <v>1</v>
      </c>
      <c r="E111" s="154">
        <v>1</v>
      </c>
    </row>
    <row r="112" spans="1:5" ht="15">
      <c r="A112" s="39" t="s">
        <v>156</v>
      </c>
      <c r="B112" s="39"/>
      <c r="C112" s="37" t="s">
        <v>79</v>
      </c>
      <c r="D112" s="44">
        <f>D113</f>
        <v>60</v>
      </c>
      <c r="E112" s="44">
        <f>E113</f>
        <v>60</v>
      </c>
    </row>
    <row r="113" spans="1:5" ht="30">
      <c r="A113" s="39"/>
      <c r="B113" s="39">
        <v>200</v>
      </c>
      <c r="C113" s="37" t="s">
        <v>63</v>
      </c>
      <c r="D113" s="154">
        <v>60</v>
      </c>
      <c r="E113" s="154">
        <v>60</v>
      </c>
    </row>
    <row r="114" spans="1:5" ht="30">
      <c r="A114" s="39" t="s">
        <v>157</v>
      </c>
      <c r="B114" s="39"/>
      <c r="C114" s="37" t="s">
        <v>58</v>
      </c>
      <c r="D114" s="44">
        <f>D115+D116+D117</f>
        <v>3912.6</v>
      </c>
      <c r="E114" s="44">
        <f>E115+E116+E117</f>
        <v>3943.7999999999997</v>
      </c>
    </row>
    <row r="115" spans="1:5" ht="60">
      <c r="A115" s="39"/>
      <c r="B115" s="39">
        <v>100</v>
      </c>
      <c r="C115" s="37" t="s">
        <v>42</v>
      </c>
      <c r="D115" s="44">
        <v>3359.2</v>
      </c>
      <c r="E115" s="44">
        <v>3359.2</v>
      </c>
    </row>
    <row r="116" spans="1:5" s="2" customFormat="1" ht="30">
      <c r="A116" s="39"/>
      <c r="B116" s="39">
        <v>200</v>
      </c>
      <c r="C116" s="37" t="s">
        <v>63</v>
      </c>
      <c r="D116" s="44">
        <v>552.4</v>
      </c>
      <c r="E116" s="44">
        <v>583.6</v>
      </c>
    </row>
    <row r="117" spans="1:5" ht="15">
      <c r="A117" s="39"/>
      <c r="B117" s="39">
        <v>800</v>
      </c>
      <c r="C117" s="37" t="s">
        <v>16</v>
      </c>
      <c r="D117" s="44">
        <v>1</v>
      </c>
      <c r="E117" s="44">
        <v>1</v>
      </c>
    </row>
    <row r="118" spans="1:5" ht="42.75">
      <c r="A118" s="55" t="s">
        <v>158</v>
      </c>
      <c r="B118" s="55"/>
      <c r="C118" s="36" t="s">
        <v>428</v>
      </c>
      <c r="D118" s="152">
        <f>D119+D123+D121</f>
        <v>632.5</v>
      </c>
      <c r="E118" s="152">
        <f>E119+E123+E121</f>
        <v>632.5</v>
      </c>
    </row>
    <row r="119" spans="1:5" ht="15" customHeight="1">
      <c r="A119" s="39" t="s">
        <v>159</v>
      </c>
      <c r="B119" s="39"/>
      <c r="C119" s="37" t="s">
        <v>59</v>
      </c>
      <c r="D119" s="44">
        <f>D120</f>
        <v>1.1</v>
      </c>
      <c r="E119" s="44">
        <f>E120</f>
        <v>1.1</v>
      </c>
    </row>
    <row r="120" spans="1:5" ht="30">
      <c r="A120" s="39"/>
      <c r="B120" s="39" t="s">
        <v>20</v>
      </c>
      <c r="C120" s="37" t="s">
        <v>63</v>
      </c>
      <c r="D120" s="154">
        <v>1.1</v>
      </c>
      <c r="E120" s="154">
        <v>1.1</v>
      </c>
    </row>
    <row r="121" spans="1:5" ht="60">
      <c r="A121" s="39" t="s">
        <v>121</v>
      </c>
      <c r="B121" s="39"/>
      <c r="C121" s="37" t="s">
        <v>122</v>
      </c>
      <c r="D121" s="154">
        <f>D122</f>
        <v>449.6</v>
      </c>
      <c r="E121" s="154">
        <f>E122</f>
        <v>449.6</v>
      </c>
    </row>
    <row r="122" spans="1:5" ht="30">
      <c r="A122" s="39"/>
      <c r="B122" s="39" t="s">
        <v>20</v>
      </c>
      <c r="C122" s="37" t="s">
        <v>63</v>
      </c>
      <c r="D122" s="154">
        <v>449.6</v>
      </c>
      <c r="E122" s="154">
        <v>449.6</v>
      </c>
    </row>
    <row r="123" spans="1:5" ht="30">
      <c r="A123" s="39" t="s">
        <v>168</v>
      </c>
      <c r="B123" s="39"/>
      <c r="C123" s="37" t="s">
        <v>273</v>
      </c>
      <c r="D123" s="154">
        <f>D124+D125</f>
        <v>181.79999999999998</v>
      </c>
      <c r="E123" s="154">
        <f>E124+E125</f>
        <v>181.79999999999998</v>
      </c>
    </row>
    <row r="124" spans="1:5" ht="60">
      <c r="A124" s="39"/>
      <c r="B124" s="39" t="s">
        <v>60</v>
      </c>
      <c r="C124" s="37" t="s">
        <v>42</v>
      </c>
      <c r="D124" s="154">
        <v>173.7</v>
      </c>
      <c r="E124" s="154">
        <v>173.7</v>
      </c>
    </row>
    <row r="125" spans="1:5" ht="30">
      <c r="A125" s="39"/>
      <c r="B125" s="39" t="s">
        <v>20</v>
      </c>
      <c r="C125" s="37" t="s">
        <v>63</v>
      </c>
      <c r="D125" s="154">
        <v>8.1</v>
      </c>
      <c r="E125" s="154">
        <v>8.1</v>
      </c>
    </row>
    <row r="126" spans="1:5" s="2" customFormat="1" ht="14.25">
      <c r="A126" s="150"/>
      <c r="B126" s="55"/>
      <c r="C126" s="40"/>
      <c r="D126" s="155"/>
      <c r="E126" s="155"/>
    </row>
    <row r="127" spans="1:5" ht="14.25">
      <c r="A127" s="55"/>
      <c r="B127" s="55"/>
      <c r="C127" s="36" t="s">
        <v>70</v>
      </c>
      <c r="D127" s="155">
        <f>D11+D21+D27+D60+D75+D79+D95+D107+D126</f>
        <v>17550</v>
      </c>
      <c r="E127" s="155">
        <f>E11+E21+E27+E60+E75+E79+E95+E107+E126</f>
        <v>17100</v>
      </c>
    </row>
    <row r="129" spans="4:5" ht="15">
      <c r="D129" s="157"/>
      <c r="E129" s="157"/>
    </row>
    <row r="130" ht="15">
      <c r="B130" s="147"/>
    </row>
    <row r="131" spans="1:5" s="196" customFormat="1" ht="15">
      <c r="A131" s="193"/>
      <c r="B131" s="147"/>
      <c r="C131" s="147"/>
      <c r="D131" s="195"/>
      <c r="E131" s="195"/>
    </row>
    <row r="132" spans="1:5" s="144" customFormat="1" ht="15">
      <c r="A132" s="194"/>
      <c r="B132" s="147"/>
      <c r="C132" s="147"/>
      <c r="D132" s="195"/>
      <c r="E132" s="195"/>
    </row>
    <row r="133" ht="15">
      <c r="B133" s="147"/>
    </row>
    <row r="134" spans="2:5" ht="15">
      <c r="B134" s="147"/>
      <c r="D134" s="157"/>
      <c r="E134" s="157"/>
    </row>
    <row r="139" ht="45" customHeight="1"/>
    <row r="148" ht="30" customHeight="1"/>
    <row r="153" ht="30" customHeight="1"/>
    <row r="158" ht="30" customHeight="1"/>
    <row r="161" ht="30" customHeight="1"/>
    <row r="165" ht="30" customHeight="1"/>
    <row r="169" ht="30" customHeight="1"/>
    <row r="173" ht="30" customHeight="1"/>
    <row r="178" ht="30" customHeight="1"/>
    <row r="181" ht="30" customHeight="1"/>
    <row r="184" ht="30" customHeight="1"/>
    <row r="186" spans="1:5" s="2" customFormat="1" ht="15">
      <c r="A186" s="14"/>
      <c r="B186" s="14"/>
      <c r="C186" s="147"/>
      <c r="D186" s="14"/>
      <c r="E186" s="14"/>
    </row>
    <row r="208" spans="1:5" s="2" customFormat="1" ht="15">
      <c r="A208" s="14"/>
      <c r="B208" s="14"/>
      <c r="C208" s="147"/>
      <c r="D208" s="14"/>
      <c r="E208" s="14"/>
    </row>
    <row r="209" spans="1:5" s="2" customFormat="1" ht="15">
      <c r="A209" s="14"/>
      <c r="B209" s="14"/>
      <c r="C209" s="147"/>
      <c r="D209" s="14"/>
      <c r="E209" s="14"/>
    </row>
    <row r="213" spans="1:5" s="2" customFormat="1" ht="15">
      <c r="A213" s="14"/>
      <c r="B213" s="14"/>
      <c r="C213" s="147"/>
      <c r="D213" s="14"/>
      <c r="E213" s="14"/>
    </row>
    <row r="222" spans="1:5" s="2" customFormat="1" ht="15">
      <c r="A222" s="14"/>
      <c r="B222" s="14"/>
      <c r="C222" s="147"/>
      <c r="D222" s="14"/>
      <c r="E222" s="14"/>
    </row>
  </sheetData>
  <sheetProtection/>
  <mergeCells count="1">
    <mergeCell ref="A7:E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Пользователь</cp:lastModifiedBy>
  <cp:lastPrinted>2016-12-28T03:55:45Z</cp:lastPrinted>
  <dcterms:created xsi:type="dcterms:W3CDTF">2007-11-14T05:01:51Z</dcterms:created>
  <dcterms:modified xsi:type="dcterms:W3CDTF">2016-12-28T03:57:59Z</dcterms:modified>
  <cp:category/>
  <cp:version/>
  <cp:contentType/>
  <cp:contentStatus/>
</cp:coreProperties>
</file>