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9" activeTab="9"/>
  </bookViews>
  <sheets>
    <sheet name="оценка ожид. исполнения2017" sheetId="1" r:id="rId1"/>
    <sheet name="прил-е 21" sheetId="2" r:id="rId2"/>
    <sheet name="прил-е 22" sheetId="3" r:id="rId3"/>
    <sheet name="прил-е 17" sheetId="4" r:id="rId4"/>
    <sheet name="прил-е 18" sheetId="5" r:id="rId5"/>
    <sheet name="Норматив распределения прил-е 1" sheetId="6" r:id="rId6"/>
    <sheet name="доходы 2018" sheetId="7" r:id="rId7"/>
    <sheet name="доходы 2019-2020" sheetId="8" r:id="rId8"/>
    <sheet name="расходы 2018" sheetId="9" r:id="rId9"/>
    <sheet name="расходы 2019-2020" sheetId="10" r:id="rId10"/>
    <sheet name="Ведомственная на 2018" sheetId="11" r:id="rId11"/>
    <sheet name="Ведомственная на 2018-2019" sheetId="12" r:id="rId12"/>
    <sheet name="прил-е 2" sheetId="13" r:id="rId13"/>
    <sheet name="прил-е 3" sheetId="14" r:id="rId14"/>
    <sheet name="прил-е 4" sheetId="15" r:id="rId15"/>
    <sheet name="прил-е 19" sheetId="16" r:id="rId16"/>
    <sheet name="прил-е 20" sheetId="17" r:id="rId17"/>
    <sheet name="прил-е 15" sheetId="18" r:id="rId18"/>
    <sheet name="прил-е 16" sheetId="19" r:id="rId19"/>
    <sheet name="прил-е 13" sheetId="20" r:id="rId20"/>
    <sheet name="Распределение дор.фонда 11" sheetId="21" r:id="rId21"/>
    <sheet name="Распред.дор.фонда 2019-2020" sheetId="22" r:id="rId22"/>
    <sheet name="Лист1" sheetId="23" r:id="rId23"/>
    <sheet name="прил-е 14" sheetId="24" r:id="rId24"/>
  </sheets>
  <definedNames>
    <definedName name="_xlnm.Print_Area" localSheetId="8">'расходы 2018'!$A$1:$D$132</definedName>
  </definedNames>
  <calcPr fullCalcOnLoad="1"/>
</workbook>
</file>

<file path=xl/sharedStrings.xml><?xml version="1.0" encoding="utf-8"?>
<sst xmlns="http://schemas.openxmlformats.org/spreadsheetml/2006/main" count="2441" uniqueCount="565">
  <si>
    <t>Приложение 15</t>
  </si>
  <si>
    <t>задолженность на 01.01.2019</t>
  </si>
  <si>
    <t>по состоянию на 01.01.2020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</si>
  <si>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</si>
  <si>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</si>
  <si>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</si>
  <si>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</si>
  <si>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</si>
  <si>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</si>
  <si>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</si>
  <si>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680 2 07 05030 10 0000 180</t>
  </si>
  <si>
    <t>680 2 08 05000 10 0000 180</t>
  </si>
  <si>
    <t>680 2 18 60010 10 0000 151</t>
  </si>
  <si>
    <t>680 2 19 60010 10 0000 151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</si>
  <si>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</si>
  <si>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</si>
  <si>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680 1 08 04020 01 1000 110</t>
  </si>
  <si>
    <t>680 1 08 04020 01 4000 110</t>
  </si>
  <si>
    <t>680 1 11 05025 10 0000 120</t>
  </si>
  <si>
    <t>680 1 11 05035 10 0000 120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</si>
  <si>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</si>
  <si>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</si>
  <si>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</si>
  <si>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</si>
  <si>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</si>
  <si>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</si>
  <si>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</si>
  <si>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</si>
  <si>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</si>
  <si>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</si>
  <si>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</si>
  <si>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</si>
  <si>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</si>
  <si>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</si>
  <si>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</si>
  <si>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</si>
  <si>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</si>
  <si>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</si>
  <si>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</si>
  <si>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</si>
  <si>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</si>
  <si>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</si>
  <si>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Муниципальное казенное учреждение "Совет депутатов Краснослудского сельского поселения"</t>
  </si>
  <si>
    <t>Муниципальное казенное учреждение "Администрация Краснослудского сельского поселения"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</si>
  <si>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</si>
  <si>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</si>
  <si>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Средства на расходы, связанные с оплатой привлеченных специалистов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</si>
  <si>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</si>
  <si>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</si>
  <si>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</si>
  <si>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</si>
  <si>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</si>
  <si>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</si>
  <si>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</si>
  <si>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</si>
  <si>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</si>
  <si>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</si>
  <si>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</si>
  <si>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</si>
  <si>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</si>
  <si>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</si>
  <si>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</si>
  <si>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</si>
  <si>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</si>
  <si>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</si>
  <si>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</si>
  <si>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</si>
  <si>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</si>
  <si>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</si>
  <si>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</si>
  <si>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</si>
  <si>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</si>
  <si>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Доходы от эксплуатации и использования имущества автомобильных дорог, находящихся в собственности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</si>
  <si>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</si>
  <si>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</si>
  <si>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680 1 11 09035 10 0000 120</t>
  </si>
  <si>
    <t>680 2 02 15001 10 0000 151</t>
  </si>
  <si>
    <t>680 2 02 20077 10 0000 151</t>
  </si>
  <si>
    <t>680 2 02 29999 10 0000 151</t>
  </si>
  <si>
    <t>680 2 02 35118 10 0000 151</t>
  </si>
  <si>
    <t>680 2 02 30024 10 0000 151</t>
  </si>
  <si>
    <t>680 2 02 39999 10 0000 151</t>
  </si>
  <si>
    <t>680 2 02 40014 10 0000 151</t>
  </si>
  <si>
    <t>680 2 02 49999 10 0000 151</t>
  </si>
  <si>
    <t>2 02 10000 00 0000 151</t>
  </si>
  <si>
    <t>2 02 15001 00 0000 151</t>
  </si>
  <si>
    <t>2 02 15001 10 0000 151</t>
  </si>
  <si>
    <t>2 02 30000 00 0000 151</t>
  </si>
  <si>
    <t>Субвенции бюджетам бюджетной системы Российской Федерациий</t>
  </si>
  <si>
    <t>2 02 35118 00 0000 151</t>
  </si>
  <si>
    <t>2 02 35118 10 0000 151</t>
  </si>
  <si>
    <t>2 02 30024 00 0000 151</t>
  </si>
  <si>
    <t>2 02 30024 10 0000 151</t>
  </si>
  <si>
    <t>2 02 40000 00 0000 151</t>
  </si>
  <si>
    <t>2 02 49999 00 0000 151</t>
  </si>
  <si>
    <t>2 02 49999 10 0000 151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</si>
  <si>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</si>
  <si>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</si>
  <si>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</si>
  <si>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</si>
  <si>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</si>
  <si>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</si>
  <si>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</si>
  <si>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</si>
  <si>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</si>
  <si>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</si>
  <si>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</si>
  <si>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</si>
  <si>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</si>
  <si>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</si>
  <si>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</si>
  <si>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</si>
  <si>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</si>
  <si>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</si>
  <si>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</si>
  <si>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</si>
  <si>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</si>
  <si>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</si>
  <si>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</si>
  <si>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</si>
  <si>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</si>
  <si>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</si>
  <si>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</si>
  <si>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</si>
  <si>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</si>
  <si>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</si>
  <si>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</si>
  <si>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</si>
  <si>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</si>
  <si>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</si>
  <si>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</si>
  <si>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</si>
  <si>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</si>
  <si>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</si>
  <si>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</si>
  <si>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</si>
  <si>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</si>
  <si>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</si>
  <si>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</si>
  <si>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</si>
  <si>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</si>
  <si>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</si>
  <si>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</si>
  <si>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</si>
  <si>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200</t>
  </si>
  <si>
    <t>240</t>
  </si>
  <si>
    <t>Прочие межбюджетные трансферты, передаваемые бюджетам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</si>
  <si>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</si>
  <si>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</si>
  <si>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</si>
  <si>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</si>
  <si>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</si>
  <si>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</si>
  <si>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</si>
  <si>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</si>
  <si>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</si>
  <si>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</si>
  <si>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</si>
  <si>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</si>
  <si>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</si>
  <si>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</si>
  <si>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</si>
  <si>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</si>
  <si>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</si>
  <si>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</si>
  <si>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</si>
  <si>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</si>
  <si>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</si>
  <si>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</si>
  <si>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</si>
  <si>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</si>
  <si>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</si>
  <si>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</si>
  <si>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</si>
  <si>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</si>
  <si>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</si>
  <si>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</si>
  <si>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</si>
  <si>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</si>
  <si>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</si>
  <si>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</si>
  <si>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</si>
  <si>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</si>
  <si>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</si>
  <si>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</si>
  <si>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</si>
  <si>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</si>
  <si>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</si>
  <si>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</si>
  <si>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</si>
  <si>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</si>
  <si>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</si>
  <si>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</si>
  <si>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</si>
  <si>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</si>
  <si>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</si>
  <si>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</si>
  <si>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</si>
  <si>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</si>
  <si>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</si>
  <si>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</si>
  <si>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</si>
  <si>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</si>
  <si>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</si>
  <si>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</si>
  <si>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</si>
  <si>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</si>
  <si>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</si>
  <si>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</si>
  <si>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</si>
  <si>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</si>
  <si>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</si>
  <si>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</si>
  <si>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</si>
  <si>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</si>
  <si>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</si>
  <si>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</si>
  <si>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</si>
  <si>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</si>
  <si>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</si>
  <si>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</si>
  <si>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</si>
  <si>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</si>
  <si>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</si>
  <si>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</si>
  <si>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</si>
  <si>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</si>
  <si>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</si>
  <si>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</si>
  <si>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</si>
  <si>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</si>
  <si>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1.1.2.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</si>
  <si>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</si>
  <si>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1.2.1.</t>
  </si>
  <si>
    <t>Субсидии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</si>
  <si>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</si>
  <si>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</si>
  <si>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</si>
  <si>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</si>
  <si>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</si>
  <si>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</si>
  <si>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</si>
  <si>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</si>
  <si>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</si>
  <si>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</si>
  <si>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</si>
  <si>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01 0 00 00000</t>
  </si>
  <si>
    <t>01 0 01 00000</t>
  </si>
  <si>
    <t>02 0 00 00000</t>
  </si>
  <si>
    <t>02 0 01 00000</t>
  </si>
  <si>
    <t>03 0 00 00000</t>
  </si>
  <si>
    <t>04 0 00 00000</t>
  </si>
  <si>
    <t>04 0 01 00000</t>
  </si>
  <si>
    <t>04 0 02 00000</t>
  </si>
  <si>
    <t>05 0 00 00000</t>
  </si>
  <si>
    <t>05 0 01 00000</t>
  </si>
  <si>
    <t>06 0 00 00000</t>
  </si>
  <si>
    <t>06 0 01 00000</t>
  </si>
  <si>
    <t>07 0 00 00000</t>
  </si>
  <si>
    <t>07 0 01 00000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</si>
  <si>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</si>
  <si>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</si>
  <si>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</si>
  <si>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</si>
  <si>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</si>
  <si>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</si>
  <si>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</si>
  <si>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</si>
  <si>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</si>
  <si>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</si>
  <si>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</si>
  <si>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</si>
  <si>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03 0 02 00000</t>
  </si>
  <si>
    <t>03 0 02 3И060</t>
  </si>
  <si>
    <t>03 0 03 00000</t>
  </si>
  <si>
    <t>03 0 04 00000</t>
  </si>
  <si>
    <t>03 0 05 00000</t>
  </si>
  <si>
    <t>03 0 06 00000</t>
  </si>
  <si>
    <t>92 0 00 51180</t>
  </si>
  <si>
    <t>Взносы на капитальный ремонт общего имущества в многоквартирных домах, в которых расположены жилые помещения, числящиеся в составе имущества казны Краснослудского сельского поселения</t>
  </si>
  <si>
    <t>0501</t>
  </si>
  <si>
    <t>Жилищное хозяйство</t>
  </si>
  <si>
    <t>Приложение 7</t>
  </si>
  <si>
    <t>Приложение 9</t>
  </si>
  <si>
    <t>06 0 01 У0010</t>
  </si>
  <si>
    <t>06 0 01 У0020</t>
  </si>
  <si>
    <t>06 0 01 У0070</t>
  </si>
  <si>
    <t>06 0 01 У0040</t>
  </si>
  <si>
    <t>06 0 01 У0030</t>
  </si>
  <si>
    <t>07 0 01 Ф0020</t>
  </si>
  <si>
    <t>03 0 06 И0130</t>
  </si>
  <si>
    <t>04 0 01 Р0010</t>
  </si>
  <si>
    <t>04 0 01 Р0020</t>
  </si>
  <si>
    <t>04 0 01 Р0030</t>
  </si>
  <si>
    <t>04 0 02 Р0040</t>
  </si>
  <si>
    <t>04 0 02 Р0060</t>
  </si>
  <si>
    <t>06 0 01 У0050</t>
  </si>
  <si>
    <t>06 0 01 У0060</t>
  </si>
  <si>
    <t>07 0 01 Ф0010</t>
  </si>
  <si>
    <t>05 0 01 Б0010</t>
  </si>
  <si>
    <t>03 0 01 И0010</t>
  </si>
  <si>
    <t>03 0 01 И0020</t>
  </si>
  <si>
    <t>04 0 01 Р0040</t>
  </si>
  <si>
    <t>03 0 02 И0050</t>
  </si>
  <si>
    <t>03 0 02 И0060</t>
  </si>
  <si>
    <t>03 0 03 И0070</t>
  </si>
  <si>
    <t>03 0 04 И0080</t>
  </si>
  <si>
    <t>03 0 04 И0090</t>
  </si>
  <si>
    <t>03 0 05 И0100</t>
  </si>
  <si>
    <t>03 0 05 И0110</t>
  </si>
  <si>
    <t>03 0 06 И0120</t>
  </si>
  <si>
    <t>03 0 06 И0140</t>
  </si>
  <si>
    <t>03 0 06  И0150</t>
  </si>
  <si>
    <t>01 0 01 К0010</t>
  </si>
  <si>
    <t>01 0 01 К0020</t>
  </si>
  <si>
    <t>01 0 01 К0030</t>
  </si>
  <si>
    <t>01 0 01 К0040</t>
  </si>
  <si>
    <t>02 0 01 С0010</t>
  </si>
  <si>
    <t>02 0 01 С0020</t>
  </si>
  <si>
    <t>Исполнение обязательств по задолженности Краснослудского сельского поселения, исполнение решений Суда</t>
  </si>
  <si>
    <t>03 0 05 И0120</t>
  </si>
  <si>
    <t>Участие в проектах ТОС, и других программах</t>
  </si>
  <si>
    <t>(группам, подгруппам, статьям видов доходов, статьям классификации операций сектора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</si>
  <si>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</si>
  <si>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</si>
  <si>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</si>
  <si>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</si>
  <si>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</si>
  <si>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</si>
  <si>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</si>
  <si>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</si>
  <si>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</si>
  <si>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</si>
  <si>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</si>
  <si>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</si>
  <si>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</si>
  <si>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</si>
  <si>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</si>
  <si>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</si>
  <si>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</si>
  <si>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</si>
  <si>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</si>
  <si>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</si>
  <si>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</si>
  <si>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</si>
  <si>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</si>
  <si>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</si>
  <si>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</si>
  <si>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</si>
  <si>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</si>
  <si>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</si>
  <si>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</si>
  <si>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</si>
  <si>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</si>
  <si>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</si>
  <si>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</si>
  <si>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</si>
  <si>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</si>
  <si>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</si>
  <si>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</si>
  <si>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</si>
  <si>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</si>
  <si>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</si>
  <si>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</si>
  <si>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8</t>
  </si>
  <si>
    <t>Приложение 10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</si>
  <si>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</si>
  <si>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</si>
  <si>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</si>
  <si>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</si>
  <si>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</si>
  <si>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</si>
  <si>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</si>
  <si>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</si>
  <si>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</si>
  <si>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</si>
  <si>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</si>
  <si>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</si>
  <si>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</si>
  <si>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</si>
  <si>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</si>
  <si>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</si>
  <si>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</si>
  <si>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</si>
  <si>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</si>
  <si>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</si>
  <si>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</si>
  <si>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</si>
  <si>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</si>
  <si>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</si>
  <si>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</si>
  <si>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18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</si>
  <si>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</si>
  <si>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</si>
  <si>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</si>
  <si>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</si>
  <si>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</si>
  <si>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</si>
  <si>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</si>
  <si>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</si>
  <si>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</si>
  <si>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</si>
  <si>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</si>
  <si>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</si>
  <si>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</si>
  <si>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</si>
  <si>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</si>
  <si>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</si>
  <si>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</si>
  <si>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</si>
  <si>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</si>
  <si>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</si>
  <si>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</si>
  <si>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Основное мероприятие "Обеспечение Краснослудского сельского поселения услугами по организации досуга и услугами организаций культуры"</t>
  </si>
  <si>
    <t>Основное мероприятие "Организация проведения физкультурно-оздоровительных и спортивных мероприятий Краснослудского сельского поселения"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</si>
  <si>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</si>
  <si>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</si>
  <si>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</si>
  <si>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</si>
  <si>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Основное мероприятие "Обеспечение жителей Краснослудского сельского поселения доступа к услуге газоснабжения (Газификация поселения)"</t>
  </si>
  <si>
    <t>Основное мероприятие "Обеспечение жителей Краснослудского сельского поселения питьевой водой"</t>
  </si>
  <si>
    <t>Основное мероприятие "Обеспечение уровня комфортности жителей Краснослудского сельского поселения"</t>
  </si>
  <si>
    <t>Основное мероприятие "Организация объектов озеленения и площадок общего пользования Краснослудского сельского поселения"</t>
  </si>
  <si>
    <t>Мероприятия по обустройству и благоустройству детских и спортивных площадок</t>
  </si>
  <si>
    <t>Основное мероприятие "Улучшение санитарного и  экологического состояния территории Краснослудского сельского поселения"</t>
  </si>
  <si>
    <t>Основное мероприятие "Организация мероприятий в сфере имущественных отношений Краснослудского сельского поселения"</t>
  </si>
  <si>
    <t>Уплата налога на имущество организаций</t>
  </si>
  <si>
    <t>Основное мероприятие "Организация мероприятий в сфере земельных отношений Краснослудского сельского поселения"</t>
  </si>
  <si>
    <t>Уплата земельного налога</t>
  </si>
  <si>
    <t>Основное мероприятие "Безопасное проживание населения на территории Краснослудского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</si>
  <si>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Краснослудского сельского поселения"</t>
  </si>
  <si>
    <t>Основное мероприятие "Финансовое обеспечение обязательных и непредвиденных расходов Краснослудского сельского поселения"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</si>
  <si>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</si>
  <si>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Приложение 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</si>
  <si>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</si>
  <si>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</si>
  <si>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</si>
  <si>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</si>
  <si>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</si>
  <si>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</si>
  <si>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</si>
  <si>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</si>
  <si>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</si>
  <si>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</si>
  <si>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</si>
  <si>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</si>
  <si>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</si>
  <si>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</si>
  <si>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</si>
  <si>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</si>
  <si>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</si>
  <si>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</si>
  <si>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</si>
  <si>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</si>
  <si>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</si>
  <si>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</si>
  <si>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</si>
  <si>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</si>
  <si>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</si>
  <si>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</si>
  <si>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</si>
  <si>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 состоянию на 01.01.2019</t>
  </si>
  <si>
    <t>680 1 11 05325 10 0000 120</t>
  </si>
  <si>
    <t>Приложение 17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</si>
  <si>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</si>
  <si>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680 1 14 06325 10 0000 430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</si>
  <si>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</si>
  <si>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задолженность на 01.01.2018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</si>
  <si>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</si>
  <si>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</si>
  <si>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</si>
  <si>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</si>
  <si>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</si>
  <si>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</si>
  <si>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</si>
  <si>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</si>
  <si>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</si>
  <si>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</si>
  <si>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</si>
  <si>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</si>
  <si>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</si>
  <si>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</si>
  <si>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</si>
  <si>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</si>
  <si>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</si>
  <si>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</si>
  <si>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</si>
  <si>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</si>
  <si>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</si>
  <si>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</si>
  <si>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</si>
  <si>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</si>
  <si>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</si>
  <si>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</si>
  <si>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</si>
  <si>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</si>
  <si>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</si>
  <si>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</si>
  <si>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</si>
  <si>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</si>
  <si>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</si>
  <si>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</si>
  <si>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Основное мероприятие "Обеспечение жителей Краснослудского сельского поселения водой"</t>
  </si>
  <si>
    <t>2019 год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</si>
  <si>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</si>
  <si>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Мероприятия по организации сбора, вывоза бытовых отходов, ликвидация несанкционированных свалок</t>
  </si>
  <si>
    <t>Приложение 11</t>
  </si>
  <si>
    <t>на 2018 год и на плановый период 2019-2020 годов</t>
  </si>
  <si>
    <t>государственного управления, относящихся к доходам бюджета) на 2018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</si>
  <si>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2018 год</t>
  </si>
  <si>
    <t>03 0 03 SP070</t>
  </si>
  <si>
    <t>03 0 06 И0160</t>
  </si>
  <si>
    <t>Мероприятия по  ликвидации несанкционированных свалок</t>
  </si>
  <si>
    <t>03 0 05 SP110</t>
  </si>
  <si>
    <t>Иные бюджетные ассигнования (Субсидия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</si>
  <si>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>04 0 02 83750</t>
  </si>
  <si>
    <t>Межбюджетные трансферты, передаваемые в бюджет муниципального района для осуществления полномочий по содействию в развитии сельскохозяйственного производства в области оборота земель сельскохозяйственного назначения</t>
  </si>
  <si>
    <t>92 0 00 2Р160</t>
  </si>
  <si>
    <t>Выполнение проектно-изыскательских работ по объекту: «Распределительные сети газопроводов д. Гари»</t>
  </si>
  <si>
    <t>Мероприятия по сбору, вывозу и захоронению ТБО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</si>
  <si>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2019-2020 годы</t>
  </si>
  <si>
    <t>2020 год</t>
  </si>
  <si>
    <t>на 2018 год</t>
  </si>
  <si>
    <t>Выполнение проектно-изыскательских работ по объекту: «Распределительные сети газопроводов д. Гари"</t>
  </si>
  <si>
    <t>Участие в проектах ТОС и других программах</t>
  </si>
  <si>
    <t>Мероприятия по  ликвидация несанкционированных свалок</t>
  </si>
  <si>
    <t>Мероприятия по организации сбора, вывоза бытовых отходов</t>
  </si>
  <si>
    <t>810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</si>
  <si>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</si>
  <si>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на 2019 - 2020 годы</t>
  </si>
  <si>
    <t>91 0 00 00040</t>
  </si>
  <si>
    <t>Обеспечение проведения выборов и референдумов</t>
  </si>
  <si>
    <t>0107</t>
  </si>
  <si>
    <t>91 0 0000040</t>
  </si>
  <si>
    <t xml:space="preserve"> проведение выборов, социальных опросов и референдумов</t>
  </si>
  <si>
    <t>Обеспечение проведения выборов, социальных опросов и референдумов</t>
  </si>
  <si>
    <t>Главные администраторы доходов бюджета Краснослудского сельского поселения на 2018 год</t>
  </si>
  <si>
    <t>Главные администраторы источников финансирования дефицита бюджета Краснослудского сельского поселения на 2018 год</t>
  </si>
  <si>
    <t>Краснослудского сельского поселения на 2018 год</t>
  </si>
  <si>
    <t>Краснослудского сельского поселения на 2019-2020 годы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</si>
  <si>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2018 год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</si>
  <si>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2019-2020 годы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</si>
  <si>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2018 году</t>
  </si>
  <si>
    <t>Распределение средств дорожного фонда
Краснослудского сельского поселения на 2018 год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</si>
  <si>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2019-2020 годы</t>
  </si>
  <si>
    <t>Программа муниципальных гарантий Краснослудского сельского поселения на 2018 год</t>
  </si>
  <si>
    <t>Программа муниципальных гарантий Краснослудского сельского поселения на 2019-2020 годы</t>
  </si>
  <si>
    <t>Источники финансирования дефицита бюджета Краснослудского сельского поселения на 2019-2020 годы</t>
  </si>
  <si>
    <t>привлечение средств в 2018 году</t>
  </si>
  <si>
    <t>погашение основной суммы задолженности в 2018 году</t>
  </si>
  <si>
    <t>задолженность на 01.01.2020</t>
  </si>
  <si>
    <t>Распределение средств дорожного фонда
Краснослудского сельского поселения на 2019-2020 годы</t>
  </si>
  <si>
    <t>Источники финансирования дефицита бюджета Краснослудского сельского поселения на 2018 год</t>
  </si>
  <si>
    <t>Оценка ожидаемого исполнения  бюджета</t>
  </si>
  <si>
    <t xml:space="preserve"> 2017 год</t>
  </si>
  <si>
    <t>утвержденный бюджет (с учетом изменений)</t>
  </si>
  <si>
    <t>оценка ожидаемого исполненяи бюджета</t>
  </si>
  <si>
    <t>920002Т200</t>
  </si>
  <si>
    <t>920002Р160</t>
  </si>
  <si>
    <t>Выполнение проектно-изыскательских работ по объекту: «Распределительные сети газопроводов д. Залесная -Кулигино"</t>
  </si>
  <si>
    <t>софинансирование проектов инициативного бюджетирования</t>
  </si>
  <si>
    <t>03 0 03 2Р130</t>
  </si>
  <si>
    <t>03 0 05 2P110</t>
  </si>
  <si>
    <t>03 0 03 2P110</t>
  </si>
  <si>
    <t>государственного управления, относящихся к доходам бюджет) на 2019-2020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</si>
</sst>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77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34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177" fontId="5" fillId="0" borderId="10" xfId="0" applyNumberFormat="1" applyFont="1" applyBorder="1" applyAlignment="1">
      <alignment horizontal="right" vertical="center" wrapText="1" shrinkToFit="1"/>
    </xf>
    <xf numFmtId="177" fontId="4" fillId="0" borderId="10" xfId="0" applyNumberFormat="1" applyFont="1" applyBorder="1" applyAlignment="1">
      <alignment horizontal="right" vertical="center" wrapText="1" shrinkToFit="1"/>
    </xf>
    <xf numFmtId="177" fontId="5" fillId="0" borderId="15" xfId="0" applyNumberFormat="1" applyFont="1" applyBorder="1" applyAlignment="1">
      <alignment horizontal="right" vertical="center" wrapText="1" shrinkToFit="1"/>
    </xf>
    <xf numFmtId="177" fontId="4" fillId="0" borderId="15" xfId="0" applyNumberFormat="1" applyFont="1" applyBorder="1" applyAlignment="1">
      <alignment horizontal="right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177" fontId="8" fillId="35" borderId="10" xfId="0" applyNumberFormat="1" applyFont="1" applyFill="1" applyBorder="1" applyAlignment="1">
      <alignment horizontal="right" vertical="center"/>
    </xf>
    <xf numFmtId="177" fontId="13" fillId="34" borderId="10" xfId="0" applyNumberFormat="1" applyFont="1" applyFill="1" applyBorder="1" applyAlignment="1">
      <alignment horizontal="right" vertical="center" wrapText="1"/>
    </xf>
    <xf numFmtId="177" fontId="11" fillId="35" borderId="10" xfId="0" applyNumberFormat="1" applyFont="1" applyFill="1" applyBorder="1" applyAlignment="1">
      <alignment horizontal="right" vertical="center"/>
    </xf>
    <xf numFmtId="177" fontId="13" fillId="34" borderId="10" xfId="0" applyNumberFormat="1" applyFont="1" applyFill="1" applyBorder="1" applyAlignment="1">
      <alignment horizontal="right" vertical="center"/>
    </xf>
    <xf numFmtId="177" fontId="4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/>
    </xf>
    <xf numFmtId="177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shrinkToFit="1"/>
    </xf>
    <xf numFmtId="177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3" fillId="35" borderId="10" xfId="0" applyNumberFormat="1" applyFont="1" applyFill="1" applyBorder="1" applyAlignment="1">
      <alignment horizontal="center" vertical="center"/>
    </xf>
    <xf numFmtId="177" fontId="24" fillId="35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3" fillId="35" borderId="10" xfId="0" applyFont="1" applyFill="1" applyBorder="1" applyAlignment="1">
      <alignment horizontal="left" vertical="center" wrapText="1" shrinkToFit="1"/>
    </xf>
    <xf numFmtId="0" fontId="8" fillId="35" borderId="10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8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177" fontId="28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 shrinkToFit="1"/>
    </xf>
    <xf numFmtId="177" fontId="27" fillId="0" borderId="10" xfId="0" applyNumberFormat="1" applyFont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 shrinkToFit="1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vertical="top" wrapText="1"/>
    </xf>
    <xf numFmtId="16" fontId="2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 shrinkToFit="1"/>
    </xf>
    <xf numFmtId="177" fontId="4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 shrinkToFit="1"/>
    </xf>
    <xf numFmtId="0" fontId="4" fillId="35" borderId="10" xfId="0" applyFont="1" applyFill="1" applyBorder="1" applyAlignment="1">
      <alignment vertical="justify" wrapText="1" shrinkToFit="1"/>
    </xf>
    <xf numFmtId="0" fontId="4" fillId="35" borderId="10" xfId="0" applyFont="1" applyFill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center" wrapText="1" shrinkToFit="1"/>
    </xf>
    <xf numFmtId="0" fontId="66" fillId="0" borderId="10" xfId="0" applyFont="1" applyBorder="1" applyAlignment="1">
      <alignment horizontal="left" vertical="center" wrapText="1" shrinkToFit="1"/>
    </xf>
    <xf numFmtId="49" fontId="65" fillId="0" borderId="10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 wrapText="1" shrinkToFit="1"/>
    </xf>
    <xf numFmtId="177" fontId="4" fillId="36" borderId="15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177" fontId="7" fillId="0" borderId="10" xfId="0" applyNumberFormat="1" applyFont="1" applyBorder="1" applyAlignment="1">
      <alignment horizontal="left" vertical="center" wrapText="1" shrinkToFit="1"/>
    </xf>
    <xf numFmtId="0" fontId="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35" borderId="10" xfId="0" applyFont="1" applyFill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72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5"/>
  <sheetViews>
    <sheetView zoomScalePageLayoutView="0" workbookViewId="0" topLeftCell="A1">
      <selection activeCell="J169" sqref="J169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375" style="32" customWidth="1"/>
    <col min="7" max="7" width="18.75390625" style="14" customWidth="1"/>
  </cols>
  <sheetData>
    <row r="1" spans="1:7" ht="15" customHeight="1">
      <c r="A1" s="225" t="s">
        <v>553</v>
      </c>
      <c r="B1" s="225"/>
      <c r="C1" s="225"/>
      <c r="D1" s="225"/>
      <c r="E1" s="225"/>
      <c r="F1" s="225"/>
      <c r="G1" s="225"/>
    </row>
    <row r="2" spans="1:7" ht="15" customHeight="1">
      <c r="A2" s="225" t="s">
        <v>396</v>
      </c>
      <c r="B2" s="225"/>
      <c r="C2" s="225"/>
      <c r="D2" s="225"/>
      <c r="E2" s="225"/>
      <c r="F2" s="225"/>
      <c r="G2" s="225"/>
    </row>
    <row r="3" spans="1:7" ht="14.25" customHeight="1">
      <c r="A3" s="226" t="s">
        <v>554</v>
      </c>
      <c r="B3" s="226"/>
      <c r="C3" s="226"/>
      <c r="D3" s="226"/>
      <c r="E3" s="226"/>
      <c r="F3" s="226"/>
      <c r="G3" s="226"/>
    </row>
    <row r="4" spans="2:6" ht="15">
      <c r="B4" s="222"/>
      <c r="C4" s="222"/>
      <c r="D4" s="222"/>
      <c r="E4" s="223"/>
      <c r="F4" s="223"/>
    </row>
    <row r="5" spans="2:7" ht="15">
      <c r="B5" s="222"/>
      <c r="C5" s="222"/>
      <c r="D5" s="222"/>
      <c r="E5" s="223"/>
      <c r="F5" s="223"/>
      <c r="G5" s="16" t="s">
        <v>191</v>
      </c>
    </row>
    <row r="6" spans="1:7" ht="12.75" customHeight="1">
      <c r="A6" s="227" t="s">
        <v>345</v>
      </c>
      <c r="B6" s="228" t="s">
        <v>136</v>
      </c>
      <c r="C6" s="228" t="s">
        <v>137</v>
      </c>
      <c r="D6" s="228" t="s">
        <v>138</v>
      </c>
      <c r="E6" s="229" t="s">
        <v>195</v>
      </c>
      <c r="F6" s="231" t="s">
        <v>555</v>
      </c>
      <c r="G6" s="230" t="s">
        <v>556</v>
      </c>
    </row>
    <row r="7" spans="1:7" ht="12.75" customHeight="1">
      <c r="A7" s="227"/>
      <c r="B7" s="228"/>
      <c r="C7" s="228"/>
      <c r="D7" s="228"/>
      <c r="E7" s="229"/>
      <c r="F7" s="232"/>
      <c r="G7" s="230"/>
    </row>
    <row r="8" spans="1:7" ht="12.75" customHeight="1">
      <c r="A8" s="227"/>
      <c r="B8" s="228"/>
      <c r="C8" s="228"/>
      <c r="D8" s="228"/>
      <c r="E8" s="229"/>
      <c r="F8" s="232"/>
      <c r="G8" s="230"/>
    </row>
    <row r="9" spans="1:7" ht="12.75" customHeight="1">
      <c r="A9" s="227"/>
      <c r="B9" s="228"/>
      <c r="C9" s="228"/>
      <c r="D9" s="228"/>
      <c r="E9" s="229"/>
      <c r="F9" s="232"/>
      <c r="G9" s="230"/>
    </row>
    <row r="10" spans="1:7" ht="12.75" customHeight="1">
      <c r="A10" s="227"/>
      <c r="B10" s="228"/>
      <c r="C10" s="228"/>
      <c r="D10" s="228"/>
      <c r="E10" s="229"/>
      <c r="F10" s="233"/>
      <c r="G10" s="230"/>
    </row>
    <row r="11" spans="1:7" ht="12.75" customHeight="1" hidden="1">
      <c r="A11" s="227"/>
      <c r="B11" s="228"/>
      <c r="C11" s="228"/>
      <c r="D11" s="228"/>
      <c r="E11" s="229"/>
      <c r="F11" s="174"/>
      <c r="G11" s="230"/>
    </row>
    <row r="12" spans="1:7" ht="12.75" customHeight="1" hidden="1">
      <c r="A12" s="227"/>
      <c r="B12" s="228"/>
      <c r="C12" s="228"/>
      <c r="D12" s="228"/>
      <c r="E12" s="229"/>
      <c r="F12" s="174"/>
      <c r="G12" s="230"/>
    </row>
    <row r="13" spans="1:7" ht="12.75" customHeight="1" hidden="1">
      <c r="A13" s="227"/>
      <c r="B13" s="228"/>
      <c r="C13" s="228"/>
      <c r="D13" s="228"/>
      <c r="E13" s="229"/>
      <c r="F13" s="174"/>
      <c r="G13" s="230"/>
    </row>
    <row r="14" spans="1:7" ht="12.75" customHeight="1" hidden="1">
      <c r="A14" s="227"/>
      <c r="B14" s="228"/>
      <c r="C14" s="228"/>
      <c r="D14" s="228"/>
      <c r="E14" s="229"/>
      <c r="F14" s="174"/>
      <c r="G14" s="230"/>
    </row>
    <row r="15" spans="1:7" s="49" customFormat="1" ht="34.5">
      <c r="A15" s="50" t="s">
        <v>5</v>
      </c>
      <c r="B15" s="51"/>
      <c r="C15" s="51"/>
      <c r="D15" s="51"/>
      <c r="E15" s="48" t="s">
        <v>6</v>
      </c>
      <c r="F15" s="168">
        <f>F16</f>
        <v>1043.93</v>
      </c>
      <c r="G15" s="168">
        <f>G16</f>
        <v>1043.93</v>
      </c>
    </row>
    <row r="16" spans="1:7" ht="15.75">
      <c r="A16" s="52"/>
      <c r="B16" s="53" t="s">
        <v>346</v>
      </c>
      <c r="C16" s="53"/>
      <c r="D16" s="53"/>
      <c r="E16" s="40" t="s">
        <v>159</v>
      </c>
      <c r="F16" s="169">
        <f>F17+F25</f>
        <v>1043.93</v>
      </c>
      <c r="G16" s="169">
        <f>G17+G25</f>
        <v>1043.93</v>
      </c>
    </row>
    <row r="17" spans="1:7" ht="42.75">
      <c r="A17" s="54"/>
      <c r="B17" s="55" t="s">
        <v>347</v>
      </c>
      <c r="C17" s="55"/>
      <c r="D17" s="55"/>
      <c r="E17" s="36" t="s">
        <v>229</v>
      </c>
      <c r="F17" s="151">
        <f aca="true" t="shared" si="0" ref="F17:G21">F18</f>
        <v>913.1</v>
      </c>
      <c r="G17" s="151">
        <f t="shared" si="0"/>
        <v>913.1</v>
      </c>
    </row>
    <row r="18" spans="1:7" ht="15" customHeight="1">
      <c r="A18" s="54"/>
      <c r="B18" s="39"/>
      <c r="C18" s="39" t="s">
        <v>263</v>
      </c>
      <c r="D18" s="39"/>
      <c r="E18" s="37" t="s">
        <v>175</v>
      </c>
      <c r="F18" s="44">
        <f t="shared" si="0"/>
        <v>913.1</v>
      </c>
      <c r="G18" s="44">
        <f t="shared" si="0"/>
        <v>913.1</v>
      </c>
    </row>
    <row r="19" spans="1:7" ht="45">
      <c r="A19" s="54"/>
      <c r="B19" s="39"/>
      <c r="C19" s="39" t="s">
        <v>264</v>
      </c>
      <c r="D19" s="39"/>
      <c r="E19" s="37" t="s">
        <v>3</v>
      </c>
      <c r="F19" s="44">
        <f t="shared" si="0"/>
        <v>913.1</v>
      </c>
      <c r="G19" s="44">
        <f t="shared" si="0"/>
        <v>913.1</v>
      </c>
    </row>
    <row r="20" spans="1:7" ht="15">
      <c r="A20" s="54"/>
      <c r="B20" s="39"/>
      <c r="C20" s="39" t="s">
        <v>270</v>
      </c>
      <c r="D20" s="39"/>
      <c r="E20" s="37" t="s">
        <v>196</v>
      </c>
      <c r="F20" s="44">
        <f t="shared" si="0"/>
        <v>913.1</v>
      </c>
      <c r="G20" s="44">
        <f t="shared" si="0"/>
        <v>913.1</v>
      </c>
    </row>
    <row r="21" spans="1:7" ht="45" customHeight="1">
      <c r="A21" s="54"/>
      <c r="B21" s="39"/>
      <c r="C21" s="39"/>
      <c r="D21" s="39">
        <v>100</v>
      </c>
      <c r="E21" s="37" t="s">
        <v>160</v>
      </c>
      <c r="F21" s="171">
        <f t="shared" si="0"/>
        <v>913.1</v>
      </c>
      <c r="G21" s="171">
        <f t="shared" si="0"/>
        <v>913.1</v>
      </c>
    </row>
    <row r="22" spans="1:7" ht="30" customHeight="1">
      <c r="A22" s="54"/>
      <c r="B22" s="39"/>
      <c r="C22" s="39"/>
      <c r="D22" s="39">
        <v>120</v>
      </c>
      <c r="E22" s="37" t="s">
        <v>180</v>
      </c>
      <c r="F22" s="44">
        <v>913.1</v>
      </c>
      <c r="G22" s="44">
        <v>913.1</v>
      </c>
    </row>
    <row r="23" spans="1:7" ht="30" customHeight="1">
      <c r="A23" s="54"/>
      <c r="B23" s="39"/>
      <c r="C23" s="39"/>
      <c r="D23" s="39" t="s">
        <v>383</v>
      </c>
      <c r="E23" s="37" t="s">
        <v>180</v>
      </c>
      <c r="F23" s="171">
        <v>0</v>
      </c>
      <c r="G23" s="171">
        <v>0</v>
      </c>
    </row>
    <row r="24" spans="1:7" ht="19.5" customHeight="1">
      <c r="A24" s="54"/>
      <c r="B24" s="39"/>
      <c r="C24" s="39"/>
      <c r="D24" s="39">
        <v>850</v>
      </c>
      <c r="E24" s="37" t="s">
        <v>141</v>
      </c>
      <c r="F24" s="44">
        <v>0</v>
      </c>
      <c r="G24" s="44">
        <v>0</v>
      </c>
    </row>
    <row r="25" spans="1:7" ht="57">
      <c r="A25" s="54"/>
      <c r="B25" s="55" t="s">
        <v>348</v>
      </c>
      <c r="C25" s="55"/>
      <c r="D25" s="55"/>
      <c r="E25" s="36" t="s">
        <v>235</v>
      </c>
      <c r="F25" s="151">
        <f>F31+F26</f>
        <v>130.82999999999998</v>
      </c>
      <c r="G25" s="151">
        <f>G31+G26</f>
        <v>130.82999999999998</v>
      </c>
    </row>
    <row r="26" spans="1:7" ht="45">
      <c r="A26" s="54"/>
      <c r="B26" s="55"/>
      <c r="C26" s="39" t="s">
        <v>258</v>
      </c>
      <c r="D26" s="39"/>
      <c r="E26" s="69" t="s">
        <v>501</v>
      </c>
      <c r="F26" s="44">
        <f aca="true" t="shared" si="1" ref="F26:G29">F27</f>
        <v>70.83</v>
      </c>
      <c r="G26" s="44">
        <f t="shared" si="1"/>
        <v>70.83</v>
      </c>
    </row>
    <row r="27" spans="1:7" s="178" customFormat="1" ht="45">
      <c r="A27" s="191"/>
      <c r="B27" s="175"/>
      <c r="C27" s="192" t="s">
        <v>259</v>
      </c>
      <c r="D27" s="192"/>
      <c r="E27" s="193" t="s">
        <v>431</v>
      </c>
      <c r="F27" s="194">
        <f t="shared" si="1"/>
        <v>70.83</v>
      </c>
      <c r="G27" s="194">
        <f t="shared" si="1"/>
        <v>70.83</v>
      </c>
    </row>
    <row r="28" spans="1:7" ht="45" customHeight="1">
      <c r="A28" s="54"/>
      <c r="B28" s="55"/>
      <c r="C28" s="39" t="s">
        <v>260</v>
      </c>
      <c r="D28" s="39"/>
      <c r="E28" s="69" t="s">
        <v>142</v>
      </c>
      <c r="F28" s="44">
        <f t="shared" si="1"/>
        <v>70.83</v>
      </c>
      <c r="G28" s="44">
        <f t="shared" si="1"/>
        <v>70.83</v>
      </c>
    </row>
    <row r="29" spans="1:7" ht="15">
      <c r="A29" s="54"/>
      <c r="B29" s="55"/>
      <c r="C29" s="39"/>
      <c r="D29" s="39">
        <v>500</v>
      </c>
      <c r="E29" s="37" t="s">
        <v>205</v>
      </c>
      <c r="F29" s="171">
        <f t="shared" si="1"/>
        <v>70.83</v>
      </c>
      <c r="G29" s="171">
        <f t="shared" si="1"/>
        <v>70.83</v>
      </c>
    </row>
    <row r="30" spans="1:7" ht="15">
      <c r="A30" s="54"/>
      <c r="B30" s="55"/>
      <c r="C30" s="39"/>
      <c r="D30" s="39">
        <v>540</v>
      </c>
      <c r="E30" s="37" t="s">
        <v>206</v>
      </c>
      <c r="F30" s="44">
        <v>70.83</v>
      </c>
      <c r="G30" s="44">
        <v>70.83</v>
      </c>
    </row>
    <row r="31" spans="1:7" ht="15" customHeight="1">
      <c r="A31" s="54"/>
      <c r="B31" s="39"/>
      <c r="C31" s="39" t="s">
        <v>263</v>
      </c>
      <c r="D31" s="39"/>
      <c r="E31" s="37" t="s">
        <v>175</v>
      </c>
      <c r="F31" s="153">
        <f aca="true" t="shared" si="2" ref="F31:G34">F32</f>
        <v>60</v>
      </c>
      <c r="G31" s="153">
        <f t="shared" si="2"/>
        <v>60</v>
      </c>
    </row>
    <row r="32" spans="1:7" ht="30" customHeight="1">
      <c r="A32" s="54"/>
      <c r="B32" s="39"/>
      <c r="C32" s="39" t="s">
        <v>264</v>
      </c>
      <c r="D32" s="39"/>
      <c r="E32" s="37" t="s">
        <v>3</v>
      </c>
      <c r="F32" s="153">
        <f t="shared" si="2"/>
        <v>60</v>
      </c>
      <c r="G32" s="153">
        <f t="shared" si="2"/>
        <v>60</v>
      </c>
    </row>
    <row r="33" spans="1:7" ht="15">
      <c r="A33" s="54"/>
      <c r="B33" s="39"/>
      <c r="C33" s="39" t="s">
        <v>266</v>
      </c>
      <c r="D33" s="39"/>
      <c r="E33" s="37" t="s">
        <v>197</v>
      </c>
      <c r="F33" s="153">
        <f t="shared" si="2"/>
        <v>60</v>
      </c>
      <c r="G33" s="153">
        <f t="shared" si="2"/>
        <v>60</v>
      </c>
    </row>
    <row r="34" spans="1:7" ht="30">
      <c r="A34" s="54"/>
      <c r="B34" s="39"/>
      <c r="C34" s="39"/>
      <c r="D34" s="39" t="s">
        <v>144</v>
      </c>
      <c r="E34" s="37" t="s">
        <v>181</v>
      </c>
      <c r="F34" s="167">
        <f t="shared" si="2"/>
        <v>60</v>
      </c>
      <c r="G34" s="167">
        <f t="shared" si="2"/>
        <v>60</v>
      </c>
    </row>
    <row r="35" spans="1:7" ht="30" customHeight="1">
      <c r="A35" s="54"/>
      <c r="B35" s="39"/>
      <c r="C35" s="39"/>
      <c r="D35" s="39" t="s">
        <v>145</v>
      </c>
      <c r="E35" s="37" t="s">
        <v>182</v>
      </c>
      <c r="F35" s="153">
        <v>60</v>
      </c>
      <c r="G35" s="153">
        <v>60</v>
      </c>
    </row>
    <row r="36" spans="1:7" s="15" customFormat="1" ht="34.5">
      <c r="A36" s="50" t="s">
        <v>7</v>
      </c>
      <c r="B36" s="58"/>
      <c r="C36" s="59"/>
      <c r="D36" s="58"/>
      <c r="E36" s="48" t="s">
        <v>8</v>
      </c>
      <c r="F36" s="170">
        <f>F37+F121+F128+F135+F151+F215+F231+F238+F74</f>
        <v>21311.2</v>
      </c>
      <c r="G36" s="170">
        <f>G37+G121+G128+G135+G151+G215+G231+G238+G74</f>
        <v>21311.2</v>
      </c>
    </row>
    <row r="37" spans="1:7" s="15" customFormat="1" ht="15.75">
      <c r="A37" s="52"/>
      <c r="B37" s="53" t="s">
        <v>346</v>
      </c>
      <c r="C37" s="53"/>
      <c r="D37" s="53"/>
      <c r="E37" s="40" t="s">
        <v>159</v>
      </c>
      <c r="F37" s="169">
        <f>F38+F78</f>
        <v>4952.9</v>
      </c>
      <c r="G37" s="169">
        <f>G38+G78</f>
        <v>4952.9</v>
      </c>
    </row>
    <row r="38" spans="1:7" s="14" customFormat="1" ht="60" customHeight="1">
      <c r="A38" s="56"/>
      <c r="B38" s="55" t="s">
        <v>349</v>
      </c>
      <c r="C38" s="55"/>
      <c r="D38" s="55"/>
      <c r="E38" s="36" t="s">
        <v>236</v>
      </c>
      <c r="F38" s="154">
        <f>F56+F61+F39</f>
        <v>4852.9</v>
      </c>
      <c r="G38" s="154">
        <f>G56+G61+G39</f>
        <v>4852.9</v>
      </c>
    </row>
    <row r="39" spans="1:7" s="14" customFormat="1" ht="60" customHeight="1">
      <c r="A39" s="56"/>
      <c r="B39" s="55"/>
      <c r="C39" s="63" t="s">
        <v>256</v>
      </c>
      <c r="D39" s="63"/>
      <c r="E39" s="183" t="s">
        <v>499</v>
      </c>
      <c r="F39" s="44">
        <f>F40</f>
        <v>1096</v>
      </c>
      <c r="G39" s="44">
        <f>G40</f>
        <v>1096</v>
      </c>
    </row>
    <row r="40" spans="1:7" s="14" customFormat="1" ht="90" customHeight="1">
      <c r="A40" s="56"/>
      <c r="B40" s="55"/>
      <c r="C40" s="192" t="s">
        <v>257</v>
      </c>
      <c r="D40" s="192"/>
      <c r="E40" s="189" t="s">
        <v>430</v>
      </c>
      <c r="F40" s="194">
        <f>F41+F44+F47+F50+F53</f>
        <v>1096</v>
      </c>
      <c r="G40" s="194">
        <f>G41+G44+G47+G50+G53</f>
        <v>1096</v>
      </c>
    </row>
    <row r="41" spans="1:7" s="14" customFormat="1" ht="15" customHeight="1">
      <c r="A41" s="56"/>
      <c r="B41" s="55"/>
      <c r="C41" s="39" t="s">
        <v>284</v>
      </c>
      <c r="D41" s="39"/>
      <c r="E41" s="17" t="s">
        <v>170</v>
      </c>
      <c r="F41" s="44">
        <f>F42</f>
        <v>350</v>
      </c>
      <c r="G41" s="44">
        <f>G42</f>
        <v>350</v>
      </c>
    </row>
    <row r="42" spans="1:7" s="14" customFormat="1" ht="30" customHeight="1">
      <c r="A42" s="56"/>
      <c r="B42" s="55"/>
      <c r="C42" s="39"/>
      <c r="D42" s="39" t="s">
        <v>144</v>
      </c>
      <c r="E42" s="17" t="s">
        <v>181</v>
      </c>
      <c r="F42" s="171">
        <f>F43</f>
        <v>350</v>
      </c>
      <c r="G42" s="171">
        <f>G43</f>
        <v>350</v>
      </c>
    </row>
    <row r="43" spans="1:7" s="14" customFormat="1" ht="30" customHeight="1">
      <c r="A43" s="56"/>
      <c r="B43" s="55"/>
      <c r="C43" s="39"/>
      <c r="D43" s="39" t="s">
        <v>145</v>
      </c>
      <c r="E43" s="37" t="s">
        <v>182</v>
      </c>
      <c r="F43" s="44">
        <v>350</v>
      </c>
      <c r="G43" s="44">
        <v>350</v>
      </c>
    </row>
    <row r="44" spans="1:7" s="14" customFormat="1" ht="15" customHeight="1">
      <c r="A44" s="56"/>
      <c r="B44" s="55"/>
      <c r="C44" s="39" t="s">
        <v>285</v>
      </c>
      <c r="D44" s="39"/>
      <c r="E44" s="17" t="s">
        <v>171</v>
      </c>
      <c r="F44" s="44">
        <f>F45</f>
        <v>30</v>
      </c>
      <c r="G44" s="44">
        <f>G45</f>
        <v>30</v>
      </c>
    </row>
    <row r="45" spans="1:7" s="14" customFormat="1" ht="30" customHeight="1">
      <c r="A45" s="56"/>
      <c r="B45" s="55"/>
      <c r="C45" s="39"/>
      <c r="D45" s="39" t="s">
        <v>144</v>
      </c>
      <c r="E45" s="17" t="s">
        <v>181</v>
      </c>
      <c r="F45" s="171">
        <f>F46</f>
        <v>30</v>
      </c>
      <c r="G45" s="171">
        <f>G46</f>
        <v>30</v>
      </c>
    </row>
    <row r="46" spans="1:7" s="14" customFormat="1" ht="30" customHeight="1">
      <c r="A46" s="56"/>
      <c r="B46" s="55"/>
      <c r="C46" s="39"/>
      <c r="D46" s="39" t="s">
        <v>145</v>
      </c>
      <c r="E46" s="37" t="s">
        <v>182</v>
      </c>
      <c r="F46" s="44">
        <v>30</v>
      </c>
      <c r="G46" s="44">
        <v>30</v>
      </c>
    </row>
    <row r="47" spans="1:7" s="14" customFormat="1" ht="30" customHeight="1">
      <c r="A47" s="56"/>
      <c r="B47" s="55"/>
      <c r="C47" s="39" t="s">
        <v>288</v>
      </c>
      <c r="D47" s="39"/>
      <c r="E47" s="17" t="s">
        <v>172</v>
      </c>
      <c r="F47" s="171">
        <f>F48</f>
        <v>37.5</v>
      </c>
      <c r="G47" s="171">
        <f>G48</f>
        <v>37.5</v>
      </c>
    </row>
    <row r="48" spans="1:7" s="14" customFormat="1" ht="30" customHeight="1">
      <c r="A48" s="56"/>
      <c r="B48" s="55"/>
      <c r="C48" s="39"/>
      <c r="D48" s="39" t="s">
        <v>144</v>
      </c>
      <c r="E48" s="17" t="s">
        <v>181</v>
      </c>
      <c r="F48" s="44">
        <f>F49</f>
        <v>37.5</v>
      </c>
      <c r="G48" s="44">
        <f>G49</f>
        <v>37.5</v>
      </c>
    </row>
    <row r="49" spans="1:7" s="14" customFormat="1" ht="30" customHeight="1">
      <c r="A49" s="56"/>
      <c r="B49" s="55"/>
      <c r="C49" s="39"/>
      <c r="D49" s="39" t="s">
        <v>145</v>
      </c>
      <c r="E49" s="37" t="s">
        <v>182</v>
      </c>
      <c r="F49" s="44">
        <v>37.5</v>
      </c>
      <c r="G49" s="44">
        <v>37.5</v>
      </c>
    </row>
    <row r="50" spans="1:7" s="14" customFormat="1" ht="45" customHeight="1">
      <c r="A50" s="56"/>
      <c r="B50" s="55"/>
      <c r="C50" s="39" t="s">
        <v>287</v>
      </c>
      <c r="D50" s="39"/>
      <c r="E50" s="17" t="s">
        <v>173</v>
      </c>
      <c r="F50" s="171">
        <f>F51</f>
        <v>12.5</v>
      </c>
      <c r="G50" s="171">
        <f>G51</f>
        <v>12.5</v>
      </c>
    </row>
    <row r="51" spans="1:7" s="14" customFormat="1" ht="30" customHeight="1">
      <c r="A51" s="56"/>
      <c r="B51" s="55"/>
      <c r="C51" s="39"/>
      <c r="D51" s="39" t="s">
        <v>144</v>
      </c>
      <c r="E51" s="17" t="s">
        <v>181</v>
      </c>
      <c r="F51" s="44">
        <f>F52</f>
        <v>12.5</v>
      </c>
      <c r="G51" s="44">
        <f>G52</f>
        <v>12.5</v>
      </c>
    </row>
    <row r="52" spans="1:7" s="14" customFormat="1" ht="30" customHeight="1">
      <c r="A52" s="56"/>
      <c r="B52" s="55"/>
      <c r="C52" s="39"/>
      <c r="D52" s="39" t="s">
        <v>145</v>
      </c>
      <c r="E52" s="37" t="s">
        <v>182</v>
      </c>
      <c r="F52" s="44">
        <v>12.5</v>
      </c>
      <c r="G52" s="44">
        <v>12.5</v>
      </c>
    </row>
    <row r="53" spans="1:7" s="14" customFormat="1" ht="30" customHeight="1">
      <c r="A53" s="56"/>
      <c r="B53" s="55"/>
      <c r="C53" s="39" t="s">
        <v>286</v>
      </c>
      <c r="D53" s="39"/>
      <c r="E53" s="17" t="s">
        <v>46</v>
      </c>
      <c r="F53" s="171">
        <f>F54</f>
        <v>666</v>
      </c>
      <c r="G53" s="171">
        <f>G54</f>
        <v>666</v>
      </c>
    </row>
    <row r="54" spans="1:7" s="14" customFormat="1" ht="30" customHeight="1">
      <c r="A54" s="56"/>
      <c r="B54" s="55"/>
      <c r="C54" s="39"/>
      <c r="D54" s="39" t="s">
        <v>144</v>
      </c>
      <c r="E54" s="17" t="s">
        <v>181</v>
      </c>
      <c r="F54" s="44">
        <f>F55</f>
        <v>666</v>
      </c>
      <c r="G54" s="44">
        <f>G55</f>
        <v>666</v>
      </c>
    </row>
    <row r="55" spans="1:7" s="14" customFormat="1" ht="30" customHeight="1">
      <c r="A55" s="56"/>
      <c r="B55" s="55"/>
      <c r="C55" s="39"/>
      <c r="D55" s="39" t="s">
        <v>145</v>
      </c>
      <c r="E55" s="37" t="s">
        <v>182</v>
      </c>
      <c r="F55" s="44">
        <v>666</v>
      </c>
      <c r="G55" s="44">
        <v>666</v>
      </c>
    </row>
    <row r="56" spans="1:7" ht="45">
      <c r="A56" s="54"/>
      <c r="B56" s="39"/>
      <c r="C56" s="39" t="s">
        <v>258</v>
      </c>
      <c r="D56" s="39"/>
      <c r="E56" s="69" t="s">
        <v>501</v>
      </c>
      <c r="F56" s="44">
        <f aca="true" t="shared" si="3" ref="F56:G59">F57</f>
        <v>97.3</v>
      </c>
      <c r="G56" s="44">
        <f t="shared" si="3"/>
        <v>97.3</v>
      </c>
    </row>
    <row r="57" spans="1:7" s="178" customFormat="1" ht="45">
      <c r="A57" s="191"/>
      <c r="B57" s="192"/>
      <c r="C57" s="192" t="s">
        <v>259</v>
      </c>
      <c r="D57" s="192"/>
      <c r="E57" s="193" t="s">
        <v>431</v>
      </c>
      <c r="F57" s="194">
        <f t="shared" si="3"/>
        <v>97.3</v>
      </c>
      <c r="G57" s="194">
        <f t="shared" si="3"/>
        <v>97.3</v>
      </c>
    </row>
    <row r="58" spans="1:7" ht="60">
      <c r="A58" s="54"/>
      <c r="B58" s="39"/>
      <c r="C58" s="39" t="s">
        <v>261</v>
      </c>
      <c r="D58" s="39"/>
      <c r="E58" s="69" t="s">
        <v>125</v>
      </c>
      <c r="F58" s="44">
        <f t="shared" si="3"/>
        <v>97.3</v>
      </c>
      <c r="G58" s="44">
        <f t="shared" si="3"/>
        <v>97.3</v>
      </c>
    </row>
    <row r="59" spans="1:7" ht="15">
      <c r="A59" s="54"/>
      <c r="B59" s="39"/>
      <c r="C59" s="57"/>
      <c r="D59" s="39">
        <v>500</v>
      </c>
      <c r="E59" s="37" t="s">
        <v>205</v>
      </c>
      <c r="F59" s="167">
        <f t="shared" si="3"/>
        <v>97.3</v>
      </c>
      <c r="G59" s="167">
        <f t="shared" si="3"/>
        <v>97.3</v>
      </c>
    </row>
    <row r="60" spans="1:7" ht="15">
      <c r="A60" s="54"/>
      <c r="B60" s="39"/>
      <c r="C60" s="57"/>
      <c r="D60" s="39">
        <v>540</v>
      </c>
      <c r="E60" s="37" t="s">
        <v>206</v>
      </c>
      <c r="F60" s="44">
        <v>97.3</v>
      </c>
      <c r="G60" s="44">
        <v>97.3</v>
      </c>
    </row>
    <row r="61" spans="1:7" ht="15" customHeight="1">
      <c r="A61" s="54"/>
      <c r="B61" s="39"/>
      <c r="C61" s="39" t="s">
        <v>263</v>
      </c>
      <c r="D61" s="39"/>
      <c r="E61" s="37" t="s">
        <v>175</v>
      </c>
      <c r="F61" s="44">
        <f>F62+F70</f>
        <v>3659.6</v>
      </c>
      <c r="G61" s="44">
        <f>G62+G70</f>
        <v>3659.6</v>
      </c>
    </row>
    <row r="62" spans="1:7" ht="30" customHeight="1">
      <c r="A62" s="54"/>
      <c r="B62" s="39"/>
      <c r="C62" s="39" t="s">
        <v>264</v>
      </c>
      <c r="D62" s="39"/>
      <c r="E62" s="37" t="s">
        <v>3</v>
      </c>
      <c r="F62" s="44">
        <f>F63</f>
        <v>3658.5</v>
      </c>
      <c r="G62" s="44">
        <f>G63</f>
        <v>3658.5</v>
      </c>
    </row>
    <row r="63" spans="1:7" ht="30">
      <c r="A63" s="54"/>
      <c r="B63" s="39"/>
      <c r="C63" s="39" t="s">
        <v>267</v>
      </c>
      <c r="D63" s="39"/>
      <c r="E63" s="37" t="s">
        <v>176</v>
      </c>
      <c r="F63" s="44">
        <f>F64+F66+F68</f>
        <v>3658.5</v>
      </c>
      <c r="G63" s="44">
        <f>G64+G66+G68</f>
        <v>3658.5</v>
      </c>
    </row>
    <row r="64" spans="1:7" ht="75">
      <c r="A64" s="54"/>
      <c r="B64" s="39"/>
      <c r="C64" s="39"/>
      <c r="D64" s="39">
        <v>100</v>
      </c>
      <c r="E64" s="37" t="s">
        <v>160</v>
      </c>
      <c r="F64" s="171">
        <f>F65</f>
        <v>3455.5</v>
      </c>
      <c r="G64" s="171">
        <f>G65</f>
        <v>3455.5</v>
      </c>
    </row>
    <row r="65" spans="1:7" ht="30">
      <c r="A65" s="54"/>
      <c r="B65" s="39"/>
      <c r="C65" s="39"/>
      <c r="D65" s="39">
        <v>120</v>
      </c>
      <c r="E65" s="37" t="s">
        <v>180</v>
      </c>
      <c r="F65" s="44">
        <v>3455.5</v>
      </c>
      <c r="G65" s="44">
        <v>3455.5</v>
      </c>
    </row>
    <row r="66" spans="1:7" ht="30">
      <c r="A66" s="54"/>
      <c r="B66" s="39"/>
      <c r="C66" s="39"/>
      <c r="D66" s="39">
        <v>200</v>
      </c>
      <c r="E66" s="37" t="s">
        <v>181</v>
      </c>
      <c r="F66" s="171">
        <f>F67</f>
        <v>200</v>
      </c>
      <c r="G66" s="171">
        <f>G67</f>
        <v>200</v>
      </c>
    </row>
    <row r="67" spans="1:7" ht="30" customHeight="1">
      <c r="A67" s="54"/>
      <c r="B67" s="39"/>
      <c r="C67" s="39"/>
      <c r="D67" s="39">
        <v>240</v>
      </c>
      <c r="E67" s="37" t="s">
        <v>182</v>
      </c>
      <c r="F67" s="44">
        <v>200</v>
      </c>
      <c r="G67" s="44">
        <v>200</v>
      </c>
    </row>
    <row r="68" spans="1:7" ht="15">
      <c r="A68" s="54"/>
      <c r="B68" s="39"/>
      <c r="C68" s="39"/>
      <c r="D68" s="39">
        <v>800</v>
      </c>
      <c r="E68" s="37" t="s">
        <v>140</v>
      </c>
      <c r="F68" s="171">
        <f>F69</f>
        <v>3</v>
      </c>
      <c r="G68" s="171">
        <f>G69</f>
        <v>3</v>
      </c>
    </row>
    <row r="69" spans="1:7" ht="15">
      <c r="A69" s="54"/>
      <c r="B69" s="39"/>
      <c r="C69" s="39"/>
      <c r="D69" s="39">
        <v>850</v>
      </c>
      <c r="E69" s="37" t="s">
        <v>141</v>
      </c>
      <c r="F69" s="44">
        <v>3</v>
      </c>
      <c r="G69" s="44">
        <v>3</v>
      </c>
    </row>
    <row r="70" spans="1:7" ht="60">
      <c r="A70" s="54"/>
      <c r="B70" s="39"/>
      <c r="C70" s="39" t="s">
        <v>268</v>
      </c>
      <c r="D70" s="39"/>
      <c r="E70" s="37" t="s">
        <v>4</v>
      </c>
      <c r="F70" s="44">
        <f aca="true" t="shared" si="4" ref="F70:G72">F71</f>
        <v>1.1</v>
      </c>
      <c r="G70" s="44">
        <f t="shared" si="4"/>
        <v>1.1</v>
      </c>
    </row>
    <row r="71" spans="1:7" ht="30">
      <c r="A71" s="54"/>
      <c r="B71" s="39"/>
      <c r="C71" s="39" t="s">
        <v>269</v>
      </c>
      <c r="D71" s="39"/>
      <c r="E71" s="37" t="s">
        <v>177</v>
      </c>
      <c r="F71" s="44">
        <f t="shared" si="4"/>
        <v>1.1</v>
      </c>
      <c r="G71" s="44">
        <f t="shared" si="4"/>
        <v>1.1</v>
      </c>
    </row>
    <row r="72" spans="1:7" ht="30">
      <c r="A72" s="54"/>
      <c r="B72" s="39"/>
      <c r="C72" s="39"/>
      <c r="D72" s="39">
        <v>200</v>
      </c>
      <c r="E72" s="37" t="s">
        <v>181</v>
      </c>
      <c r="F72" s="171">
        <f t="shared" si="4"/>
        <v>1.1</v>
      </c>
      <c r="G72" s="171">
        <f t="shared" si="4"/>
        <v>1.1</v>
      </c>
    </row>
    <row r="73" spans="1:7" ht="30" customHeight="1">
      <c r="A73" s="54"/>
      <c r="B73" s="39"/>
      <c r="C73" s="39"/>
      <c r="D73" s="39">
        <v>240</v>
      </c>
      <c r="E73" s="37" t="s">
        <v>182</v>
      </c>
      <c r="F73" s="44">
        <v>1.1</v>
      </c>
      <c r="G73" s="44">
        <v>1.1</v>
      </c>
    </row>
    <row r="74" spans="1:7" ht="30" customHeight="1">
      <c r="A74" s="54"/>
      <c r="B74" s="55" t="s">
        <v>532</v>
      </c>
      <c r="C74" s="55"/>
      <c r="D74" s="55"/>
      <c r="E74" s="36" t="s">
        <v>531</v>
      </c>
      <c r="F74" s="151">
        <f>SUM(F77)</f>
        <v>92.4</v>
      </c>
      <c r="G74" s="151">
        <f>SUM(G77)</f>
        <v>92.4</v>
      </c>
    </row>
    <row r="75" spans="1:7" ht="25.5" customHeight="1">
      <c r="A75" s="54"/>
      <c r="B75" s="39"/>
      <c r="C75" s="39" t="s">
        <v>533</v>
      </c>
      <c r="D75" s="39"/>
      <c r="E75" s="37" t="s">
        <v>534</v>
      </c>
      <c r="F75" s="44">
        <f>SUM(F77)</f>
        <v>92.4</v>
      </c>
      <c r="G75" s="44">
        <f>SUM(G77)</f>
        <v>92.4</v>
      </c>
    </row>
    <row r="76" spans="1:7" ht="35.25" customHeight="1">
      <c r="A76" s="54"/>
      <c r="B76" s="39"/>
      <c r="C76" s="39"/>
      <c r="D76" s="39">
        <v>200</v>
      </c>
      <c r="E76" s="37" t="s">
        <v>181</v>
      </c>
      <c r="F76" s="171">
        <f>F77</f>
        <v>92.4</v>
      </c>
      <c r="G76" s="171">
        <f>G77</f>
        <v>92.4</v>
      </c>
    </row>
    <row r="77" spans="1:7" ht="31.5" customHeight="1">
      <c r="A77" s="54"/>
      <c r="B77" s="39"/>
      <c r="C77" s="39"/>
      <c r="D77" s="39">
        <v>240</v>
      </c>
      <c r="E77" s="37" t="s">
        <v>182</v>
      </c>
      <c r="F77" s="44">
        <v>92.4</v>
      </c>
      <c r="G77" s="44">
        <v>92.4</v>
      </c>
    </row>
    <row r="78" spans="1:7" ht="14.25">
      <c r="A78" s="54"/>
      <c r="B78" s="55" t="s">
        <v>363</v>
      </c>
      <c r="C78" s="55"/>
      <c r="D78" s="55"/>
      <c r="E78" s="36" t="s">
        <v>198</v>
      </c>
      <c r="F78" s="151">
        <f aca="true" t="shared" si="5" ref="F78:G82">F79</f>
        <v>100</v>
      </c>
      <c r="G78" s="151">
        <f t="shared" si="5"/>
        <v>100</v>
      </c>
    </row>
    <row r="79" spans="1:7" ht="45">
      <c r="A79" s="54"/>
      <c r="B79" s="39"/>
      <c r="C79" s="39" t="s">
        <v>258</v>
      </c>
      <c r="D79" s="39"/>
      <c r="E79" s="69" t="s">
        <v>501</v>
      </c>
      <c r="F79" s="44">
        <f t="shared" si="5"/>
        <v>100</v>
      </c>
      <c r="G79" s="44">
        <f t="shared" si="5"/>
        <v>100</v>
      </c>
    </row>
    <row r="80" spans="1:7" ht="45">
      <c r="A80" s="54"/>
      <c r="B80" s="39"/>
      <c r="C80" s="192" t="s">
        <v>259</v>
      </c>
      <c r="D80" s="192"/>
      <c r="E80" s="193" t="s">
        <v>431</v>
      </c>
      <c r="F80" s="44">
        <f t="shared" si="5"/>
        <v>100</v>
      </c>
      <c r="G80" s="44">
        <f t="shared" si="5"/>
        <v>100</v>
      </c>
    </row>
    <row r="81" spans="1:7" ht="15">
      <c r="A81" s="54"/>
      <c r="B81" s="39"/>
      <c r="C81" s="39" t="s">
        <v>289</v>
      </c>
      <c r="D81" s="39"/>
      <c r="E81" s="37" t="s">
        <v>174</v>
      </c>
      <c r="F81" s="153">
        <f t="shared" si="5"/>
        <v>100</v>
      </c>
      <c r="G81" s="153">
        <f t="shared" si="5"/>
        <v>100</v>
      </c>
    </row>
    <row r="82" spans="1:7" ht="15">
      <c r="A82" s="54"/>
      <c r="B82" s="39"/>
      <c r="C82" s="39"/>
      <c r="D82" s="39">
        <v>800</v>
      </c>
      <c r="E82" s="37" t="s">
        <v>140</v>
      </c>
      <c r="F82" s="167">
        <f t="shared" si="5"/>
        <v>100</v>
      </c>
      <c r="G82" s="167">
        <f t="shared" si="5"/>
        <v>100</v>
      </c>
    </row>
    <row r="83" spans="1:7" ht="15">
      <c r="A83" s="54"/>
      <c r="B83" s="39"/>
      <c r="C83" s="39"/>
      <c r="D83" s="39">
        <v>870</v>
      </c>
      <c r="E83" s="37" t="s">
        <v>143</v>
      </c>
      <c r="F83" s="44">
        <v>100</v>
      </c>
      <c r="G83" s="44">
        <v>100</v>
      </c>
    </row>
    <row r="84" spans="1:7" ht="14.25">
      <c r="A84" s="54"/>
      <c r="B84" s="55" t="s">
        <v>350</v>
      </c>
      <c r="C84" s="55"/>
      <c r="D84" s="55"/>
      <c r="E84" s="36" t="s">
        <v>199</v>
      </c>
      <c r="F84" s="151">
        <f>F85+F90+F108+F116</f>
        <v>2635.6</v>
      </c>
      <c r="G84" s="151">
        <f>G85+G90+G108+G116</f>
        <v>2635.6</v>
      </c>
    </row>
    <row r="85" spans="1:7" ht="45">
      <c r="A85" s="54"/>
      <c r="B85" s="55"/>
      <c r="C85" s="63" t="s">
        <v>250</v>
      </c>
      <c r="D85" s="63"/>
      <c r="E85" s="183" t="s">
        <v>494</v>
      </c>
      <c r="F85" s="44">
        <f aca="true" t="shared" si="6" ref="F85:G88">F86</f>
        <v>0</v>
      </c>
      <c r="G85" s="44">
        <f t="shared" si="6"/>
        <v>0</v>
      </c>
    </row>
    <row r="86" spans="1:7" ht="45">
      <c r="A86" s="54"/>
      <c r="B86" s="55"/>
      <c r="C86" s="192" t="s">
        <v>277</v>
      </c>
      <c r="D86" s="192"/>
      <c r="E86" s="189" t="s">
        <v>424</v>
      </c>
      <c r="F86" s="153">
        <f t="shared" si="6"/>
        <v>0</v>
      </c>
      <c r="G86" s="153">
        <f t="shared" si="6"/>
        <v>0</v>
      </c>
    </row>
    <row r="87" spans="1:7" ht="30">
      <c r="A87" s="54"/>
      <c r="B87" s="55"/>
      <c r="C87" s="38" t="s">
        <v>290</v>
      </c>
      <c r="D87" s="39"/>
      <c r="E87" s="37" t="s">
        <v>449</v>
      </c>
      <c r="F87" s="153">
        <f t="shared" si="6"/>
        <v>0</v>
      </c>
      <c r="G87" s="153">
        <f t="shared" si="6"/>
        <v>0</v>
      </c>
    </row>
    <row r="88" spans="1:7" ht="30">
      <c r="A88" s="54"/>
      <c r="B88" s="55"/>
      <c r="C88" s="38"/>
      <c r="D88" s="39" t="s">
        <v>144</v>
      </c>
      <c r="E88" s="37" t="s">
        <v>181</v>
      </c>
      <c r="F88" s="167">
        <f t="shared" si="6"/>
        <v>0</v>
      </c>
      <c r="G88" s="167">
        <f t="shared" si="6"/>
        <v>0</v>
      </c>
    </row>
    <row r="89" spans="1:7" ht="30">
      <c r="A89" s="54"/>
      <c r="B89" s="55"/>
      <c r="C89" s="38"/>
      <c r="D89" s="39" t="s">
        <v>145</v>
      </c>
      <c r="E89" s="37" t="s">
        <v>182</v>
      </c>
      <c r="F89" s="44">
        <v>0</v>
      </c>
      <c r="G89" s="44">
        <v>0</v>
      </c>
    </row>
    <row r="90" spans="1:7" ht="48.75" customHeight="1">
      <c r="A90" s="54"/>
      <c r="B90" s="39"/>
      <c r="C90" s="38" t="s">
        <v>251</v>
      </c>
      <c r="D90" s="39"/>
      <c r="E90" s="37" t="s">
        <v>9</v>
      </c>
      <c r="F90" s="153">
        <f>F91+F98</f>
        <v>2610.4</v>
      </c>
      <c r="G90" s="153">
        <f>G91+G98</f>
        <v>2610.4</v>
      </c>
    </row>
    <row r="91" spans="1:7" s="178" customFormat="1" ht="48.75" customHeight="1">
      <c r="A91" s="191"/>
      <c r="B91" s="192"/>
      <c r="C91" s="192" t="s">
        <v>252</v>
      </c>
      <c r="D91" s="192"/>
      <c r="E91" s="189" t="s">
        <v>425</v>
      </c>
      <c r="F91" s="190">
        <f>F92+F95</f>
        <v>2255</v>
      </c>
      <c r="G91" s="190">
        <f>G92+G95</f>
        <v>2255</v>
      </c>
    </row>
    <row r="92" spans="1:7" s="158" customFormat="1" ht="30">
      <c r="A92" s="157"/>
      <c r="B92" s="39"/>
      <c r="C92" s="39" t="s">
        <v>291</v>
      </c>
      <c r="D92" s="39"/>
      <c r="E92" s="17" t="s">
        <v>496</v>
      </c>
      <c r="F92" s="153">
        <f>F93</f>
        <v>2081</v>
      </c>
      <c r="G92" s="153">
        <f>G93</f>
        <v>2081</v>
      </c>
    </row>
    <row r="93" spans="1:7" s="158" customFormat="1" ht="30">
      <c r="A93" s="157"/>
      <c r="B93" s="39"/>
      <c r="C93" s="39"/>
      <c r="D93" s="39" t="s">
        <v>144</v>
      </c>
      <c r="E93" s="17" t="s">
        <v>181</v>
      </c>
      <c r="F93" s="167">
        <f>F94</f>
        <v>2081</v>
      </c>
      <c r="G93" s="167">
        <f>G94</f>
        <v>2081</v>
      </c>
    </row>
    <row r="94" spans="1:7" s="158" customFormat="1" ht="30" customHeight="1">
      <c r="A94" s="157"/>
      <c r="B94" s="39"/>
      <c r="C94" s="39"/>
      <c r="D94" s="39" t="s">
        <v>145</v>
      </c>
      <c r="E94" s="37" t="s">
        <v>182</v>
      </c>
      <c r="F94" s="153">
        <v>2081</v>
      </c>
      <c r="G94" s="153">
        <v>2081</v>
      </c>
    </row>
    <row r="95" spans="1:7" s="158" customFormat="1" ht="30" customHeight="1">
      <c r="A95" s="157"/>
      <c r="B95" s="39"/>
      <c r="C95" s="39" t="s">
        <v>292</v>
      </c>
      <c r="D95" s="39"/>
      <c r="E95" s="17" t="s">
        <v>497</v>
      </c>
      <c r="F95" s="44">
        <f>F96</f>
        <v>174</v>
      </c>
      <c r="G95" s="44">
        <f>G96</f>
        <v>174</v>
      </c>
    </row>
    <row r="96" spans="1:7" s="158" customFormat="1" ht="30" customHeight="1">
      <c r="A96" s="157"/>
      <c r="B96" s="39"/>
      <c r="C96" s="39"/>
      <c r="D96" s="39" t="s">
        <v>144</v>
      </c>
      <c r="E96" s="17" t="s">
        <v>181</v>
      </c>
      <c r="F96" s="171">
        <f>F97</f>
        <v>174</v>
      </c>
      <c r="G96" s="171">
        <f>G97</f>
        <v>174</v>
      </c>
    </row>
    <row r="97" spans="1:7" s="158" customFormat="1" ht="30" customHeight="1">
      <c r="A97" s="157"/>
      <c r="B97" s="39"/>
      <c r="C97" s="39"/>
      <c r="D97" s="39" t="s">
        <v>145</v>
      </c>
      <c r="E97" s="37" t="s">
        <v>182</v>
      </c>
      <c r="F97" s="44">
        <v>174</v>
      </c>
      <c r="G97" s="44">
        <v>174</v>
      </c>
    </row>
    <row r="98" spans="1:7" s="158" customFormat="1" ht="30" customHeight="1">
      <c r="A98" s="157"/>
      <c r="B98" s="39"/>
      <c r="C98" s="192" t="s">
        <v>253</v>
      </c>
      <c r="D98" s="192"/>
      <c r="E98" s="189" t="s">
        <v>427</v>
      </c>
      <c r="F98" s="44">
        <f>F99+F102+F105</f>
        <v>355.4</v>
      </c>
      <c r="G98" s="44">
        <f>G99+G102+G105</f>
        <v>355.4</v>
      </c>
    </row>
    <row r="99" spans="1:7" s="158" customFormat="1" ht="30" customHeight="1">
      <c r="A99" s="157"/>
      <c r="B99" s="39"/>
      <c r="C99" s="39" t="s">
        <v>294</v>
      </c>
      <c r="D99" s="39"/>
      <c r="E99" s="17" t="s">
        <v>169</v>
      </c>
      <c r="F99" s="153">
        <f>F100</f>
        <v>210</v>
      </c>
      <c r="G99" s="153">
        <f>G100</f>
        <v>210</v>
      </c>
    </row>
    <row r="100" spans="1:7" s="158" customFormat="1" ht="30">
      <c r="A100" s="157"/>
      <c r="B100" s="39"/>
      <c r="C100" s="39"/>
      <c r="D100" s="39" t="s">
        <v>144</v>
      </c>
      <c r="E100" s="17" t="s">
        <v>181</v>
      </c>
      <c r="F100" s="167">
        <f>F101</f>
        <v>210</v>
      </c>
      <c r="G100" s="167">
        <f>G101</f>
        <v>210</v>
      </c>
    </row>
    <row r="101" spans="1:7" s="158" customFormat="1" ht="30" customHeight="1">
      <c r="A101" s="157"/>
      <c r="B101" s="39"/>
      <c r="C101" s="39"/>
      <c r="D101" s="39" t="s">
        <v>145</v>
      </c>
      <c r="E101" s="37" t="s">
        <v>182</v>
      </c>
      <c r="F101" s="153">
        <v>210</v>
      </c>
      <c r="G101" s="153">
        <v>210</v>
      </c>
    </row>
    <row r="102" spans="1:7" s="158" customFormat="1" ht="15">
      <c r="A102" s="157"/>
      <c r="B102" s="39"/>
      <c r="C102" s="39" t="s">
        <v>295</v>
      </c>
      <c r="D102" s="39"/>
      <c r="E102" s="17" t="s">
        <v>428</v>
      </c>
      <c r="F102" s="44">
        <f>F103</f>
        <v>131</v>
      </c>
      <c r="G102" s="44">
        <f>G103</f>
        <v>131</v>
      </c>
    </row>
    <row r="103" spans="1:7" s="158" customFormat="1" ht="15" customHeight="1">
      <c r="A103" s="157"/>
      <c r="B103" s="39"/>
      <c r="C103" s="39"/>
      <c r="D103" s="39">
        <v>800</v>
      </c>
      <c r="E103" s="37" t="s">
        <v>140</v>
      </c>
      <c r="F103" s="171">
        <f>F104</f>
        <v>131</v>
      </c>
      <c r="G103" s="171">
        <f>G104</f>
        <v>131</v>
      </c>
    </row>
    <row r="104" spans="1:7" s="158" customFormat="1" ht="15" customHeight="1">
      <c r="A104" s="157"/>
      <c r="B104" s="39"/>
      <c r="C104" s="38"/>
      <c r="D104" s="39">
        <v>850</v>
      </c>
      <c r="E104" s="37" t="s">
        <v>141</v>
      </c>
      <c r="F104" s="44">
        <v>131</v>
      </c>
      <c r="G104" s="44">
        <v>131</v>
      </c>
    </row>
    <row r="105" spans="1:7" s="158" customFormat="1" ht="60" customHeight="1">
      <c r="A105" s="157"/>
      <c r="B105" s="39"/>
      <c r="C105" s="39" t="s">
        <v>515</v>
      </c>
      <c r="D105" s="39"/>
      <c r="E105" s="69" t="s">
        <v>516</v>
      </c>
      <c r="F105" s="44">
        <f>F106</f>
        <v>14.4</v>
      </c>
      <c r="G105" s="44">
        <f>G106</f>
        <v>14.4</v>
      </c>
    </row>
    <row r="106" spans="1:7" s="158" customFormat="1" ht="15" customHeight="1">
      <c r="A106" s="157"/>
      <c r="B106" s="39"/>
      <c r="C106" s="57"/>
      <c r="D106" s="39">
        <v>500</v>
      </c>
      <c r="E106" s="37" t="s">
        <v>205</v>
      </c>
      <c r="F106" s="167">
        <f>F107</f>
        <v>14.4</v>
      </c>
      <c r="G106" s="167">
        <f>G107</f>
        <v>14.4</v>
      </c>
    </row>
    <row r="107" spans="1:7" s="158" customFormat="1" ht="15" customHeight="1">
      <c r="A107" s="157"/>
      <c r="B107" s="39"/>
      <c r="C107" s="57"/>
      <c r="D107" s="39">
        <v>540</v>
      </c>
      <c r="E107" s="37" t="s">
        <v>206</v>
      </c>
      <c r="F107" s="44">
        <v>14.4</v>
      </c>
      <c r="G107" s="44">
        <v>14.4</v>
      </c>
    </row>
    <row r="108" spans="1:7" s="158" customFormat="1" ht="60.75" customHeight="1">
      <c r="A108" s="157"/>
      <c r="B108" s="39"/>
      <c r="C108" s="63" t="s">
        <v>256</v>
      </c>
      <c r="D108" s="63"/>
      <c r="E108" s="183" t="s">
        <v>499</v>
      </c>
      <c r="F108" s="44">
        <f>F109</f>
        <v>25.2</v>
      </c>
      <c r="G108" s="44">
        <f>G109</f>
        <v>25.2</v>
      </c>
    </row>
    <row r="109" spans="1:7" s="178" customFormat="1" ht="89.25" customHeight="1">
      <c r="A109" s="191"/>
      <c r="B109" s="192"/>
      <c r="C109" s="192" t="s">
        <v>257</v>
      </c>
      <c r="D109" s="192"/>
      <c r="E109" s="189" t="s">
        <v>430</v>
      </c>
      <c r="F109" s="194">
        <f>F110+F113</f>
        <v>25.2</v>
      </c>
      <c r="G109" s="194">
        <f>G110+G113</f>
        <v>25.2</v>
      </c>
    </row>
    <row r="110" spans="1:7" ht="45">
      <c r="A110" s="54"/>
      <c r="B110" s="60"/>
      <c r="C110" s="39" t="s">
        <v>296</v>
      </c>
      <c r="D110" s="39"/>
      <c r="E110" s="17" t="s">
        <v>179</v>
      </c>
      <c r="F110" s="171">
        <f>F111</f>
        <v>2.2</v>
      </c>
      <c r="G110" s="171">
        <f>G111</f>
        <v>2.2</v>
      </c>
    </row>
    <row r="111" spans="1:7" ht="30" customHeight="1">
      <c r="A111" s="54"/>
      <c r="B111" s="60"/>
      <c r="C111" s="39"/>
      <c r="D111" s="39" t="s">
        <v>144</v>
      </c>
      <c r="E111" s="17" t="s">
        <v>181</v>
      </c>
      <c r="F111" s="44">
        <f>F112</f>
        <v>2.2</v>
      </c>
      <c r="G111" s="44">
        <f>G112</f>
        <v>2.2</v>
      </c>
    </row>
    <row r="112" spans="1:7" ht="30" customHeight="1">
      <c r="A112" s="54"/>
      <c r="B112" s="60"/>
      <c r="C112" s="39"/>
      <c r="D112" s="39" t="s">
        <v>145</v>
      </c>
      <c r="E112" s="37" t="s">
        <v>182</v>
      </c>
      <c r="F112" s="44">
        <v>2.2</v>
      </c>
      <c r="G112" s="44">
        <v>2.2</v>
      </c>
    </row>
    <row r="113" spans="1:7" ht="30">
      <c r="A113" s="54"/>
      <c r="B113" s="39"/>
      <c r="C113" s="39" t="s">
        <v>297</v>
      </c>
      <c r="D113" s="39"/>
      <c r="E113" s="37" t="s">
        <v>500</v>
      </c>
      <c r="F113" s="171">
        <f>F114</f>
        <v>23</v>
      </c>
      <c r="G113" s="171">
        <f>G114</f>
        <v>23</v>
      </c>
    </row>
    <row r="114" spans="1:7" ht="30">
      <c r="A114" s="54"/>
      <c r="B114" s="39"/>
      <c r="C114" s="39"/>
      <c r="D114" s="39" t="s">
        <v>144</v>
      </c>
      <c r="E114" s="17" t="s">
        <v>181</v>
      </c>
      <c r="F114" s="44">
        <f>F115</f>
        <v>23</v>
      </c>
      <c r="G114" s="44">
        <f>G115</f>
        <v>23</v>
      </c>
    </row>
    <row r="115" spans="1:7" ht="30" customHeight="1">
      <c r="A115" s="54"/>
      <c r="B115" s="39"/>
      <c r="C115" s="39"/>
      <c r="D115" s="39" t="s">
        <v>145</v>
      </c>
      <c r="E115" s="37" t="s">
        <v>182</v>
      </c>
      <c r="F115" s="44">
        <v>23</v>
      </c>
      <c r="G115" s="44">
        <v>23</v>
      </c>
    </row>
    <row r="116" spans="1:7" ht="50.25" customHeight="1">
      <c r="A116" s="54"/>
      <c r="B116" s="39"/>
      <c r="C116" s="39" t="s">
        <v>258</v>
      </c>
      <c r="D116" s="39"/>
      <c r="E116" s="69" t="s">
        <v>501</v>
      </c>
      <c r="F116" s="44">
        <f aca="true" t="shared" si="7" ref="F116:G119">F117</f>
        <v>0</v>
      </c>
      <c r="G116" s="44">
        <f t="shared" si="7"/>
        <v>0</v>
      </c>
    </row>
    <row r="117" spans="1:7" ht="50.25" customHeight="1">
      <c r="A117" s="54"/>
      <c r="B117" s="39"/>
      <c r="C117" s="192" t="s">
        <v>259</v>
      </c>
      <c r="D117" s="192"/>
      <c r="E117" s="193" t="s">
        <v>431</v>
      </c>
      <c r="F117" s="44">
        <f t="shared" si="7"/>
        <v>0</v>
      </c>
      <c r="G117" s="44">
        <f t="shared" si="7"/>
        <v>0</v>
      </c>
    </row>
    <row r="118" spans="1:7" ht="45" customHeight="1">
      <c r="A118" s="54"/>
      <c r="B118" s="39"/>
      <c r="C118" s="39" t="s">
        <v>298</v>
      </c>
      <c r="D118" s="39"/>
      <c r="E118" s="37" t="s">
        <v>319</v>
      </c>
      <c r="F118" s="44">
        <f t="shared" si="7"/>
        <v>0</v>
      </c>
      <c r="G118" s="44">
        <f t="shared" si="7"/>
        <v>0</v>
      </c>
    </row>
    <row r="119" spans="1:7" ht="15">
      <c r="A119" s="54"/>
      <c r="B119" s="39"/>
      <c r="C119" s="63"/>
      <c r="D119" s="39" t="s">
        <v>383</v>
      </c>
      <c r="E119" s="37" t="s">
        <v>140</v>
      </c>
      <c r="F119" s="171">
        <f t="shared" si="7"/>
        <v>0</v>
      </c>
      <c r="G119" s="171">
        <f t="shared" si="7"/>
        <v>0</v>
      </c>
    </row>
    <row r="120" spans="1:7" ht="15" customHeight="1">
      <c r="A120" s="54"/>
      <c r="B120" s="39"/>
      <c r="C120" s="63"/>
      <c r="D120" s="39" t="s">
        <v>384</v>
      </c>
      <c r="E120" s="37" t="s">
        <v>141</v>
      </c>
      <c r="F120" s="44">
        <v>0</v>
      </c>
      <c r="G120" s="44">
        <v>0</v>
      </c>
    </row>
    <row r="121" spans="1:7" ht="14.25">
      <c r="A121" s="64"/>
      <c r="B121" s="65" t="s">
        <v>351</v>
      </c>
      <c r="C121" s="65"/>
      <c r="D121" s="65"/>
      <c r="E121" s="70" t="s">
        <v>158</v>
      </c>
      <c r="F121" s="172">
        <f>F122</f>
        <v>181.8</v>
      </c>
      <c r="G121" s="172">
        <f>G122</f>
        <v>181.8</v>
      </c>
    </row>
    <row r="122" spans="1:7" ht="14.25">
      <c r="A122" s="64"/>
      <c r="B122" s="65" t="s">
        <v>352</v>
      </c>
      <c r="C122" s="65"/>
      <c r="D122" s="65"/>
      <c r="E122" s="21" t="s">
        <v>200</v>
      </c>
      <c r="F122" s="172">
        <f>F123</f>
        <v>181.8</v>
      </c>
      <c r="G122" s="172">
        <f>G123</f>
        <v>181.8</v>
      </c>
    </row>
    <row r="123" spans="1:7" s="158" customFormat="1" ht="15">
      <c r="A123" s="159"/>
      <c r="B123" s="66"/>
      <c r="C123" s="63" t="s">
        <v>263</v>
      </c>
      <c r="D123" s="63"/>
      <c r="E123" s="183" t="s">
        <v>175</v>
      </c>
      <c r="F123" s="171">
        <f>F125</f>
        <v>181.8</v>
      </c>
      <c r="G123" s="171">
        <f>G125</f>
        <v>181.8</v>
      </c>
    </row>
    <row r="124" spans="1:7" s="158" customFormat="1" ht="60">
      <c r="A124" s="159"/>
      <c r="B124" s="66"/>
      <c r="C124" s="39" t="s">
        <v>268</v>
      </c>
      <c r="D124" s="39"/>
      <c r="E124" s="37" t="s">
        <v>4</v>
      </c>
      <c r="F124" s="171">
        <f aca="true" t="shared" si="8" ref="F124:G126">F125</f>
        <v>181.8</v>
      </c>
      <c r="G124" s="171">
        <f t="shared" si="8"/>
        <v>181.8</v>
      </c>
    </row>
    <row r="125" spans="1:7" ht="30" customHeight="1">
      <c r="A125" s="64"/>
      <c r="B125" s="66"/>
      <c r="C125" s="39" t="s">
        <v>278</v>
      </c>
      <c r="D125" s="39"/>
      <c r="E125" s="37" t="s">
        <v>382</v>
      </c>
      <c r="F125" s="171">
        <f t="shared" si="8"/>
        <v>181.8</v>
      </c>
      <c r="G125" s="171">
        <f t="shared" si="8"/>
        <v>181.8</v>
      </c>
    </row>
    <row r="126" spans="1:7" ht="75">
      <c r="A126" s="64"/>
      <c r="B126" s="66"/>
      <c r="C126" s="66"/>
      <c r="D126" s="63">
        <v>100</v>
      </c>
      <c r="E126" s="37" t="s">
        <v>160</v>
      </c>
      <c r="F126" s="171">
        <f t="shared" si="8"/>
        <v>181.8</v>
      </c>
      <c r="G126" s="171">
        <f t="shared" si="8"/>
        <v>181.8</v>
      </c>
    </row>
    <row r="127" spans="1:7" ht="30">
      <c r="A127" s="54"/>
      <c r="B127" s="41"/>
      <c r="C127" s="41"/>
      <c r="D127" s="39">
        <v>120</v>
      </c>
      <c r="E127" s="37" t="s">
        <v>180</v>
      </c>
      <c r="F127" s="44">
        <v>181.8</v>
      </c>
      <c r="G127" s="44">
        <v>181.8</v>
      </c>
    </row>
    <row r="128" spans="1:7" ht="28.5">
      <c r="A128" s="64"/>
      <c r="B128" s="62" t="s">
        <v>353</v>
      </c>
      <c r="C128" s="62"/>
      <c r="D128" s="62"/>
      <c r="E128" s="71" t="s">
        <v>157</v>
      </c>
      <c r="F128" s="173">
        <f aca="true" t="shared" si="9" ref="F128:G133">F129</f>
        <v>230.2</v>
      </c>
      <c r="G128" s="173">
        <f t="shared" si="9"/>
        <v>230.2</v>
      </c>
    </row>
    <row r="129" spans="1:7" ht="14.25">
      <c r="A129" s="54"/>
      <c r="B129" s="55" t="s">
        <v>354</v>
      </c>
      <c r="C129" s="55"/>
      <c r="D129" s="55"/>
      <c r="E129" s="36" t="s">
        <v>201</v>
      </c>
      <c r="F129" s="154">
        <f t="shared" si="9"/>
        <v>230.2</v>
      </c>
      <c r="G129" s="154">
        <f t="shared" si="9"/>
        <v>230.2</v>
      </c>
    </row>
    <row r="130" spans="1:7" ht="60">
      <c r="A130" s="54"/>
      <c r="B130" s="39"/>
      <c r="C130" s="63" t="s">
        <v>254</v>
      </c>
      <c r="D130" s="63"/>
      <c r="E130" s="183" t="s">
        <v>498</v>
      </c>
      <c r="F130" s="44">
        <f t="shared" si="9"/>
        <v>230.2</v>
      </c>
      <c r="G130" s="44">
        <f t="shared" si="9"/>
        <v>230.2</v>
      </c>
    </row>
    <row r="131" spans="1:7" ht="45">
      <c r="A131" s="54"/>
      <c r="B131" s="39"/>
      <c r="C131" s="192" t="s">
        <v>255</v>
      </c>
      <c r="D131" s="192"/>
      <c r="E131" s="189" t="s">
        <v>429</v>
      </c>
      <c r="F131" s="44">
        <f t="shared" si="9"/>
        <v>230.2</v>
      </c>
      <c r="G131" s="44">
        <f t="shared" si="9"/>
        <v>230.2</v>
      </c>
    </row>
    <row r="132" spans="1:7" ht="30" customHeight="1">
      <c r="A132" s="54"/>
      <c r="B132" s="39"/>
      <c r="C132" s="63" t="s">
        <v>299</v>
      </c>
      <c r="D132" s="63"/>
      <c r="E132" s="37" t="s">
        <v>237</v>
      </c>
      <c r="F132" s="44">
        <f t="shared" si="9"/>
        <v>230.2</v>
      </c>
      <c r="G132" s="44">
        <f t="shared" si="9"/>
        <v>230.2</v>
      </c>
    </row>
    <row r="133" spans="1:7" ht="30" customHeight="1">
      <c r="A133" s="54"/>
      <c r="B133" s="39"/>
      <c r="C133" s="63"/>
      <c r="D133" s="39">
        <v>200</v>
      </c>
      <c r="E133" s="37" t="s">
        <v>181</v>
      </c>
      <c r="F133" s="44">
        <f t="shared" si="9"/>
        <v>230.2</v>
      </c>
      <c r="G133" s="44">
        <f t="shared" si="9"/>
        <v>230.2</v>
      </c>
    </row>
    <row r="134" spans="1:7" ht="30" customHeight="1">
      <c r="A134" s="54"/>
      <c r="B134" s="39"/>
      <c r="C134" s="63"/>
      <c r="D134" s="39">
        <v>240</v>
      </c>
      <c r="E134" s="37" t="s">
        <v>182</v>
      </c>
      <c r="F134" s="153">
        <v>230.2</v>
      </c>
      <c r="G134" s="153">
        <v>230.2</v>
      </c>
    </row>
    <row r="135" spans="1:7" ht="14.25">
      <c r="A135" s="64"/>
      <c r="B135" s="62" t="s">
        <v>355</v>
      </c>
      <c r="C135" s="62"/>
      <c r="D135" s="62"/>
      <c r="E135" s="71" t="s">
        <v>156</v>
      </c>
      <c r="F135" s="173">
        <f>F136</f>
        <v>2326.7</v>
      </c>
      <c r="G135" s="173">
        <f>G136</f>
        <v>2326.7</v>
      </c>
    </row>
    <row r="136" spans="1:7" ht="14.25">
      <c r="A136" s="64"/>
      <c r="B136" s="62" t="s">
        <v>356</v>
      </c>
      <c r="C136" s="62"/>
      <c r="D136" s="62"/>
      <c r="E136" s="70" t="s">
        <v>153</v>
      </c>
      <c r="F136" s="173">
        <f>F137+F145+F148</f>
        <v>2326.7</v>
      </c>
      <c r="G136" s="173">
        <f>G137+G145+G148</f>
        <v>2326.7</v>
      </c>
    </row>
    <row r="137" spans="1:7" s="158" customFormat="1" ht="45">
      <c r="A137" s="159"/>
      <c r="B137" s="63"/>
      <c r="C137" s="63" t="s">
        <v>250</v>
      </c>
      <c r="D137" s="63"/>
      <c r="E137" s="183" t="s">
        <v>494</v>
      </c>
      <c r="F137" s="167">
        <f>F138</f>
        <v>1355.5</v>
      </c>
      <c r="G137" s="167">
        <f>G138</f>
        <v>1355.5</v>
      </c>
    </row>
    <row r="138" spans="1:7" s="158" customFormat="1" ht="60">
      <c r="A138" s="159"/>
      <c r="B138" s="63"/>
      <c r="C138" s="192" t="s">
        <v>271</v>
      </c>
      <c r="D138" s="192"/>
      <c r="E138" s="189" t="s">
        <v>416</v>
      </c>
      <c r="F138" s="167">
        <f>F139+F142</f>
        <v>1355.5</v>
      </c>
      <c r="G138" s="167">
        <f>G139+G142</f>
        <v>1355.5</v>
      </c>
    </row>
    <row r="139" spans="1:7" s="158" customFormat="1" ht="45">
      <c r="A139" s="159"/>
      <c r="B139" s="63"/>
      <c r="C139" s="39" t="s">
        <v>300</v>
      </c>
      <c r="D139" s="39"/>
      <c r="E139" s="37" t="s">
        <v>417</v>
      </c>
      <c r="F139" s="44">
        <f>F140</f>
        <v>876.5</v>
      </c>
      <c r="G139" s="44">
        <f>G140</f>
        <v>876.5</v>
      </c>
    </row>
    <row r="140" spans="1:7" s="158" customFormat="1" ht="30" customHeight="1">
      <c r="A140" s="159"/>
      <c r="B140" s="63"/>
      <c r="C140" s="39"/>
      <c r="D140" s="39" t="s">
        <v>144</v>
      </c>
      <c r="E140" s="17" t="s">
        <v>181</v>
      </c>
      <c r="F140" s="44">
        <f>F141</f>
        <v>876.5</v>
      </c>
      <c r="G140" s="44">
        <f>G141</f>
        <v>876.5</v>
      </c>
    </row>
    <row r="141" spans="1:7" s="158" customFormat="1" ht="30" customHeight="1">
      <c r="A141" s="159"/>
      <c r="B141" s="63"/>
      <c r="C141" s="39"/>
      <c r="D141" s="39">
        <v>240</v>
      </c>
      <c r="E141" s="37" t="s">
        <v>182</v>
      </c>
      <c r="F141" s="44">
        <v>876.5</v>
      </c>
      <c r="G141" s="44">
        <v>876.5</v>
      </c>
    </row>
    <row r="142" spans="1:7" s="158" customFormat="1" ht="30" customHeight="1">
      <c r="A142" s="159"/>
      <c r="B142" s="63"/>
      <c r="C142" s="39" t="s">
        <v>301</v>
      </c>
      <c r="D142" s="39"/>
      <c r="E142" s="37" t="s">
        <v>418</v>
      </c>
      <c r="F142" s="44">
        <f>F143</f>
        <v>479</v>
      </c>
      <c r="G142" s="44">
        <f>G143</f>
        <v>479</v>
      </c>
    </row>
    <row r="143" spans="1:7" s="158" customFormat="1" ht="30" customHeight="1">
      <c r="A143" s="159"/>
      <c r="B143" s="63"/>
      <c r="C143" s="39"/>
      <c r="D143" s="39" t="s">
        <v>144</v>
      </c>
      <c r="E143" s="17" t="s">
        <v>181</v>
      </c>
      <c r="F143" s="44">
        <f>F144</f>
        <v>479</v>
      </c>
      <c r="G143" s="44">
        <f>G144</f>
        <v>479</v>
      </c>
    </row>
    <row r="144" spans="1:7" s="158" customFormat="1" ht="30" customHeight="1">
      <c r="A144" s="159"/>
      <c r="B144" s="63"/>
      <c r="C144" s="39"/>
      <c r="D144" s="39">
        <v>240</v>
      </c>
      <c r="E144" s="37" t="s">
        <v>182</v>
      </c>
      <c r="F144" s="44">
        <v>479</v>
      </c>
      <c r="G144" s="44">
        <v>479</v>
      </c>
    </row>
    <row r="145" spans="1:7" s="158" customFormat="1" ht="30" customHeight="1">
      <c r="A145" s="159"/>
      <c r="B145" s="63"/>
      <c r="C145" s="39" t="s">
        <v>557</v>
      </c>
      <c r="D145" s="39"/>
      <c r="E145" s="37" t="s">
        <v>418</v>
      </c>
      <c r="F145" s="44">
        <v>449.6</v>
      </c>
      <c r="G145" s="44">
        <v>449.6</v>
      </c>
    </row>
    <row r="146" spans="1:7" s="158" customFormat="1" ht="30" customHeight="1">
      <c r="A146" s="159"/>
      <c r="B146" s="63"/>
      <c r="C146" s="39"/>
      <c r="D146" s="39" t="s">
        <v>144</v>
      </c>
      <c r="E146" s="17" t="s">
        <v>181</v>
      </c>
      <c r="F146" s="44">
        <v>449.6</v>
      </c>
      <c r="G146" s="44">
        <v>449.6</v>
      </c>
    </row>
    <row r="147" spans="1:7" s="158" customFormat="1" ht="30" customHeight="1">
      <c r="A147" s="159"/>
      <c r="B147" s="63"/>
      <c r="C147" s="39"/>
      <c r="D147" s="39" t="s">
        <v>145</v>
      </c>
      <c r="E147" s="37" t="s">
        <v>182</v>
      </c>
      <c r="F147" s="44">
        <v>449.6</v>
      </c>
      <c r="G147" s="44">
        <v>449.6</v>
      </c>
    </row>
    <row r="148" spans="1:7" s="158" customFormat="1" ht="30" customHeight="1">
      <c r="A148" s="159"/>
      <c r="B148" s="63"/>
      <c r="C148" s="39" t="s">
        <v>558</v>
      </c>
      <c r="D148" s="39"/>
      <c r="E148" s="37" t="s">
        <v>418</v>
      </c>
      <c r="F148" s="44">
        <f>SUM(F150)</f>
        <v>521.6</v>
      </c>
      <c r="G148" s="44">
        <f>SUM(G150)</f>
        <v>521.6</v>
      </c>
    </row>
    <row r="149" spans="1:7" s="158" customFormat="1" ht="30" customHeight="1">
      <c r="A149" s="159"/>
      <c r="B149" s="63"/>
      <c r="C149" s="39"/>
      <c r="D149" s="39" t="s">
        <v>144</v>
      </c>
      <c r="E149" s="17" t="s">
        <v>181</v>
      </c>
      <c r="F149" s="44">
        <f>SUM(F150)</f>
        <v>521.6</v>
      </c>
      <c r="G149" s="44">
        <f>SUM(G150)</f>
        <v>521.6</v>
      </c>
    </row>
    <row r="150" spans="1:7" s="158" customFormat="1" ht="30" customHeight="1">
      <c r="A150" s="159"/>
      <c r="B150" s="63"/>
      <c r="C150" s="39"/>
      <c r="D150" s="39" t="s">
        <v>145</v>
      </c>
      <c r="E150" s="37" t="s">
        <v>182</v>
      </c>
      <c r="F150" s="44">
        <v>521.6</v>
      </c>
      <c r="G150" s="44">
        <v>521.6</v>
      </c>
    </row>
    <row r="151" spans="1:7" ht="15" customHeight="1">
      <c r="A151" s="64"/>
      <c r="B151" s="62" t="s">
        <v>357</v>
      </c>
      <c r="C151" s="62"/>
      <c r="D151" s="62"/>
      <c r="E151" s="71" t="s">
        <v>155</v>
      </c>
      <c r="F151" s="173">
        <f>F158+F180+F152</f>
        <v>13212.999999999998</v>
      </c>
      <c r="G151" s="173">
        <f>G158+G180+G152</f>
        <v>13212.999999999998</v>
      </c>
    </row>
    <row r="152" spans="1:7" ht="14.25">
      <c r="A152" s="64"/>
      <c r="B152" s="62" t="s">
        <v>280</v>
      </c>
      <c r="C152" s="62"/>
      <c r="D152" s="62"/>
      <c r="E152" s="71" t="s">
        <v>281</v>
      </c>
      <c r="F152" s="173">
        <f aca="true" t="shared" si="10" ref="F152:G156">F153</f>
        <v>11.1</v>
      </c>
      <c r="G152" s="173">
        <f t="shared" si="10"/>
        <v>11.1</v>
      </c>
    </row>
    <row r="153" spans="1:7" ht="45" customHeight="1">
      <c r="A153" s="64"/>
      <c r="B153" s="62"/>
      <c r="C153" s="38" t="s">
        <v>251</v>
      </c>
      <c r="D153" s="39"/>
      <c r="E153" s="37" t="s">
        <v>9</v>
      </c>
      <c r="F153" s="153">
        <f t="shared" si="10"/>
        <v>11.1</v>
      </c>
      <c r="G153" s="153">
        <f t="shared" si="10"/>
        <v>11.1</v>
      </c>
    </row>
    <row r="154" spans="1:7" ht="45">
      <c r="A154" s="64"/>
      <c r="B154" s="62"/>
      <c r="C154" s="192" t="s">
        <v>252</v>
      </c>
      <c r="D154" s="192"/>
      <c r="E154" s="189" t="s">
        <v>425</v>
      </c>
      <c r="F154" s="190">
        <f t="shared" si="10"/>
        <v>11.1</v>
      </c>
      <c r="G154" s="190">
        <f t="shared" si="10"/>
        <v>11.1</v>
      </c>
    </row>
    <row r="155" spans="1:7" s="158" customFormat="1" ht="60">
      <c r="A155" s="64"/>
      <c r="B155" s="62"/>
      <c r="C155" s="39" t="s">
        <v>302</v>
      </c>
      <c r="D155" s="39"/>
      <c r="E155" s="17" t="s">
        <v>279</v>
      </c>
      <c r="F155" s="44">
        <f t="shared" si="10"/>
        <v>11.1</v>
      </c>
      <c r="G155" s="44">
        <f t="shared" si="10"/>
        <v>11.1</v>
      </c>
    </row>
    <row r="156" spans="1:7" s="158" customFormat="1" ht="30">
      <c r="A156" s="64"/>
      <c r="B156" s="62"/>
      <c r="C156" s="39"/>
      <c r="D156" s="39" t="s">
        <v>144</v>
      </c>
      <c r="E156" s="17" t="s">
        <v>181</v>
      </c>
      <c r="F156" s="171">
        <f t="shared" si="10"/>
        <v>11.1</v>
      </c>
      <c r="G156" s="171">
        <f t="shared" si="10"/>
        <v>11.1</v>
      </c>
    </row>
    <row r="157" spans="1:7" s="158" customFormat="1" ht="30">
      <c r="A157" s="64"/>
      <c r="B157" s="62"/>
      <c r="C157" s="39"/>
      <c r="D157" s="39" t="s">
        <v>145</v>
      </c>
      <c r="E157" s="37" t="s">
        <v>182</v>
      </c>
      <c r="F157" s="44">
        <v>11.1</v>
      </c>
      <c r="G157" s="44">
        <v>11.1</v>
      </c>
    </row>
    <row r="158" spans="1:7" s="158" customFormat="1" ht="14.25">
      <c r="A158" s="54"/>
      <c r="B158" s="55" t="s">
        <v>358</v>
      </c>
      <c r="C158" s="55"/>
      <c r="D158" s="55"/>
      <c r="E158" s="36" t="s">
        <v>202</v>
      </c>
      <c r="F158" s="151">
        <f>F159</f>
        <v>8921.099999999999</v>
      </c>
      <c r="G158" s="151">
        <f>G159</f>
        <v>8921.099999999999</v>
      </c>
    </row>
    <row r="159" spans="1:7" ht="45">
      <c r="A159" s="54"/>
      <c r="B159" s="39"/>
      <c r="C159" s="63" t="s">
        <v>250</v>
      </c>
      <c r="D159" s="63"/>
      <c r="E159" s="183" t="s">
        <v>494</v>
      </c>
      <c r="F159" s="153">
        <f>F160+F167</f>
        <v>8921.099999999999</v>
      </c>
      <c r="G159" s="153">
        <f>G160+G167</f>
        <v>8921.099999999999</v>
      </c>
    </row>
    <row r="160" spans="1:7" ht="45">
      <c r="A160" s="54"/>
      <c r="B160" s="39"/>
      <c r="C160" s="192" t="s">
        <v>272</v>
      </c>
      <c r="D160" s="192"/>
      <c r="E160" s="189" t="s">
        <v>419</v>
      </c>
      <c r="F160" s="153">
        <f>F161+F164</f>
        <v>1710.3</v>
      </c>
      <c r="G160" s="153">
        <f>G161+G164</f>
        <v>1710.3</v>
      </c>
    </row>
    <row r="161" spans="1:7" ht="45" customHeight="1">
      <c r="A161" s="157"/>
      <c r="B161" s="39"/>
      <c r="C161" s="39" t="s">
        <v>303</v>
      </c>
      <c r="D161" s="39"/>
      <c r="E161" s="37" t="s">
        <v>559</v>
      </c>
      <c r="F161" s="153">
        <f>F162</f>
        <v>1560.3</v>
      </c>
      <c r="G161" s="153">
        <f>G162</f>
        <v>1560.3</v>
      </c>
    </row>
    <row r="162" spans="1:7" ht="30">
      <c r="A162" s="157"/>
      <c r="B162" s="39"/>
      <c r="C162" s="39"/>
      <c r="D162" s="39" t="s">
        <v>144</v>
      </c>
      <c r="E162" s="17" t="s">
        <v>181</v>
      </c>
      <c r="F162" s="153">
        <f>F163</f>
        <v>1560.3</v>
      </c>
      <c r="G162" s="153">
        <f>G163</f>
        <v>1560.3</v>
      </c>
    </row>
    <row r="163" spans="1:7" ht="30">
      <c r="A163" s="157"/>
      <c r="B163" s="39"/>
      <c r="C163" s="39"/>
      <c r="D163" s="39" t="s">
        <v>145</v>
      </c>
      <c r="E163" s="37" t="s">
        <v>182</v>
      </c>
      <c r="F163" s="153">
        <v>1560.3</v>
      </c>
      <c r="G163" s="153">
        <v>1560.3</v>
      </c>
    </row>
    <row r="164" spans="1:7" ht="60">
      <c r="A164" s="157"/>
      <c r="B164" s="39"/>
      <c r="C164" s="39" t="s">
        <v>304</v>
      </c>
      <c r="D164" s="39"/>
      <c r="E164" s="37" t="s">
        <v>47</v>
      </c>
      <c r="F164" s="44">
        <f>F165</f>
        <v>150</v>
      </c>
      <c r="G164" s="44">
        <f>G165</f>
        <v>150</v>
      </c>
    </row>
    <row r="165" spans="1:7" ht="30">
      <c r="A165" s="54"/>
      <c r="B165" s="39"/>
      <c r="C165" s="39"/>
      <c r="D165" s="39" t="s">
        <v>144</v>
      </c>
      <c r="E165" s="17" t="s">
        <v>181</v>
      </c>
      <c r="F165" s="153">
        <f>F166</f>
        <v>150</v>
      </c>
      <c r="G165" s="153">
        <f>G166</f>
        <v>150</v>
      </c>
    </row>
    <row r="166" spans="1:7" ht="30" customHeight="1">
      <c r="A166" s="54"/>
      <c r="B166" s="39"/>
      <c r="C166" s="39"/>
      <c r="D166" s="39" t="s">
        <v>145</v>
      </c>
      <c r="E166" s="37" t="s">
        <v>182</v>
      </c>
      <c r="F166" s="44">
        <v>150</v>
      </c>
      <c r="G166" s="44">
        <v>150</v>
      </c>
    </row>
    <row r="167" spans="1:7" ht="30" customHeight="1">
      <c r="A167" s="54"/>
      <c r="B167" s="39"/>
      <c r="C167" s="192" t="s">
        <v>274</v>
      </c>
      <c r="D167" s="192"/>
      <c r="E167" s="189" t="s">
        <v>420</v>
      </c>
      <c r="F167" s="44">
        <f>F168+F177+F171+174</f>
        <v>7210.799999999999</v>
      </c>
      <c r="G167" s="44">
        <f>G168+G177+G171+174</f>
        <v>7210.799999999999</v>
      </c>
    </row>
    <row r="168" spans="1:7" ht="30" customHeight="1">
      <c r="A168" s="54"/>
      <c r="B168" s="39"/>
      <c r="C168" s="39" t="s">
        <v>305</v>
      </c>
      <c r="D168" s="39"/>
      <c r="E168" s="37" t="s">
        <v>166</v>
      </c>
      <c r="F168" s="44">
        <v>5918.7</v>
      </c>
      <c r="G168" s="44">
        <f>G169</f>
        <v>5918.7</v>
      </c>
    </row>
    <row r="169" spans="1:7" ht="30" customHeight="1">
      <c r="A169" s="54"/>
      <c r="B169" s="39"/>
      <c r="C169" s="39"/>
      <c r="D169" s="39" t="s">
        <v>144</v>
      </c>
      <c r="E169" s="17" t="s">
        <v>181</v>
      </c>
      <c r="F169" s="153">
        <f>F170</f>
        <v>5917.7</v>
      </c>
      <c r="G169" s="153">
        <f>G170</f>
        <v>5918.7</v>
      </c>
    </row>
    <row r="170" spans="1:7" ht="30" customHeight="1">
      <c r="A170" s="54"/>
      <c r="B170" s="39"/>
      <c r="C170" s="39"/>
      <c r="D170" s="39" t="s">
        <v>145</v>
      </c>
      <c r="E170" s="37" t="s">
        <v>182</v>
      </c>
      <c r="F170" s="44">
        <v>5917.7</v>
      </c>
      <c r="G170" s="44">
        <v>5918.7</v>
      </c>
    </row>
    <row r="171" spans="1:7" ht="30" customHeight="1">
      <c r="A171" s="54"/>
      <c r="B171" s="39"/>
      <c r="C171" s="39" t="s">
        <v>561</v>
      </c>
      <c r="D171" s="39"/>
      <c r="E171" s="37" t="s">
        <v>560</v>
      </c>
      <c r="F171" s="44">
        <f>SUM(F173)</f>
        <v>1090.1</v>
      </c>
      <c r="G171" s="44">
        <f>SUM(G173)</f>
        <v>1090.1</v>
      </c>
    </row>
    <row r="172" spans="1:7" ht="30" customHeight="1">
      <c r="A172" s="54"/>
      <c r="B172" s="39"/>
      <c r="C172" s="39"/>
      <c r="D172" s="39" t="s">
        <v>144</v>
      </c>
      <c r="E172" s="17" t="s">
        <v>181</v>
      </c>
      <c r="F172" s="44">
        <f>SUM(F173)</f>
        <v>1090.1</v>
      </c>
      <c r="G172" s="44">
        <f>SUM(G173)</f>
        <v>1090.1</v>
      </c>
    </row>
    <row r="173" spans="1:7" ht="30" customHeight="1">
      <c r="A173" s="54"/>
      <c r="B173" s="39"/>
      <c r="C173" s="39"/>
      <c r="D173" s="39" t="s">
        <v>145</v>
      </c>
      <c r="E173" s="37" t="s">
        <v>182</v>
      </c>
      <c r="F173" s="44">
        <v>1090.1</v>
      </c>
      <c r="G173" s="44">
        <v>1090.1</v>
      </c>
    </row>
    <row r="174" spans="1:7" ht="30" customHeight="1">
      <c r="A174" s="54"/>
      <c r="B174" s="39"/>
      <c r="C174" s="39" t="s">
        <v>563</v>
      </c>
      <c r="D174" s="39"/>
      <c r="E174" s="37" t="s">
        <v>524</v>
      </c>
      <c r="F174" s="44">
        <f>SUM(F175)</f>
        <v>192</v>
      </c>
      <c r="G174" s="44">
        <f>SUM(G175)</f>
        <v>192</v>
      </c>
    </row>
    <row r="175" spans="1:7" ht="30" customHeight="1">
      <c r="A175" s="54"/>
      <c r="B175" s="39"/>
      <c r="C175" s="39"/>
      <c r="D175" s="39" t="s">
        <v>144</v>
      </c>
      <c r="E175" s="17" t="s">
        <v>181</v>
      </c>
      <c r="F175" s="44">
        <f>SUM(F176)</f>
        <v>192</v>
      </c>
      <c r="G175" s="44">
        <f>SUM(G176)</f>
        <v>192</v>
      </c>
    </row>
    <row r="176" spans="1:7" ht="30" customHeight="1">
      <c r="A176" s="54"/>
      <c r="B176" s="39"/>
      <c r="C176" s="39"/>
      <c r="D176" s="39" t="s">
        <v>145</v>
      </c>
      <c r="E176" s="37" t="s">
        <v>182</v>
      </c>
      <c r="F176" s="44">
        <v>192</v>
      </c>
      <c r="G176" s="44">
        <v>192</v>
      </c>
    </row>
    <row r="177" spans="1:7" ht="30" customHeight="1">
      <c r="A177" s="54"/>
      <c r="B177" s="39"/>
      <c r="C177" s="39" t="s">
        <v>510</v>
      </c>
      <c r="D177" s="39"/>
      <c r="E177" s="37" t="s">
        <v>524</v>
      </c>
      <c r="F177" s="44">
        <f>SUM(F178)</f>
        <v>28</v>
      </c>
      <c r="G177" s="44">
        <f>SUM(G178)</f>
        <v>28</v>
      </c>
    </row>
    <row r="178" spans="1:7" ht="30" customHeight="1">
      <c r="A178" s="54"/>
      <c r="B178" s="39"/>
      <c r="C178" s="39"/>
      <c r="D178" s="39" t="s">
        <v>144</v>
      </c>
      <c r="E178" s="17" t="s">
        <v>181</v>
      </c>
      <c r="F178" s="44">
        <f>SUM(F179)</f>
        <v>28</v>
      </c>
      <c r="G178" s="44">
        <f>SUM(G179)</f>
        <v>28</v>
      </c>
    </row>
    <row r="179" spans="1:7" ht="30" customHeight="1">
      <c r="A179" s="54"/>
      <c r="B179" s="39"/>
      <c r="C179" s="39"/>
      <c r="D179" s="39" t="s">
        <v>145</v>
      </c>
      <c r="E179" s="37" t="s">
        <v>182</v>
      </c>
      <c r="F179" s="44">
        <v>28</v>
      </c>
      <c r="G179" s="44">
        <v>28</v>
      </c>
    </row>
    <row r="180" spans="1:7" ht="15" customHeight="1">
      <c r="A180" s="54"/>
      <c r="B180" s="55" t="s">
        <v>359</v>
      </c>
      <c r="C180" s="55"/>
      <c r="D180" s="55"/>
      <c r="E180" s="36" t="s">
        <v>203</v>
      </c>
      <c r="F180" s="151">
        <f>F181</f>
        <v>4280.8</v>
      </c>
      <c r="G180" s="151">
        <f>G181</f>
        <v>4280.8</v>
      </c>
    </row>
    <row r="181" spans="1:7" ht="45" customHeight="1">
      <c r="A181" s="54"/>
      <c r="B181" s="39"/>
      <c r="C181" s="63" t="s">
        <v>250</v>
      </c>
      <c r="D181" s="63"/>
      <c r="E181" s="183" t="s">
        <v>494</v>
      </c>
      <c r="F181" s="167">
        <f>F182+F189+F202</f>
        <v>4280.8</v>
      </c>
      <c r="G181" s="167">
        <f>G182+G189+G202</f>
        <v>4280.8</v>
      </c>
    </row>
    <row r="182" spans="1:7" ht="45" customHeight="1">
      <c r="A182" s="54"/>
      <c r="B182" s="39"/>
      <c r="C182" s="192" t="s">
        <v>275</v>
      </c>
      <c r="D182" s="192"/>
      <c r="E182" s="189" t="s">
        <v>421</v>
      </c>
      <c r="F182" s="167">
        <f>F183+F186</f>
        <v>1275.9</v>
      </c>
      <c r="G182" s="167">
        <f>G183+G186</f>
        <v>1275.9</v>
      </c>
    </row>
    <row r="183" spans="1:7" ht="30" customHeight="1">
      <c r="A183" s="54"/>
      <c r="B183" s="39"/>
      <c r="C183" s="39" t="s">
        <v>306</v>
      </c>
      <c r="D183" s="39"/>
      <c r="E183" s="37" t="s">
        <v>187</v>
      </c>
      <c r="F183" s="44">
        <f>F184</f>
        <v>760</v>
      </c>
      <c r="G183" s="44">
        <f>G184</f>
        <v>760</v>
      </c>
    </row>
    <row r="184" spans="1:7" ht="15" customHeight="1">
      <c r="A184" s="54"/>
      <c r="B184" s="39"/>
      <c r="C184" s="39"/>
      <c r="D184" s="39" t="s">
        <v>144</v>
      </c>
      <c r="E184" s="17" t="s">
        <v>181</v>
      </c>
      <c r="F184" s="44">
        <f>F185</f>
        <v>760</v>
      </c>
      <c r="G184" s="44">
        <f>G185</f>
        <v>760</v>
      </c>
    </row>
    <row r="185" spans="1:7" ht="30" customHeight="1">
      <c r="A185" s="54"/>
      <c r="B185" s="39"/>
      <c r="C185" s="39"/>
      <c r="D185" s="63">
        <v>240</v>
      </c>
      <c r="E185" s="37" t="s">
        <v>182</v>
      </c>
      <c r="F185" s="44">
        <v>760</v>
      </c>
      <c r="G185" s="44">
        <v>760</v>
      </c>
    </row>
    <row r="186" spans="1:7" ht="30" customHeight="1">
      <c r="A186" s="54"/>
      <c r="B186" s="39"/>
      <c r="C186" s="39" t="s">
        <v>307</v>
      </c>
      <c r="D186" s="39"/>
      <c r="E186" s="37" t="s">
        <v>165</v>
      </c>
      <c r="F186" s="44">
        <f>F187</f>
        <v>515.9</v>
      </c>
      <c r="G186" s="44">
        <f>G187</f>
        <v>515.9</v>
      </c>
    </row>
    <row r="187" spans="1:7" ht="30" customHeight="1">
      <c r="A187" s="64"/>
      <c r="B187" s="63"/>
      <c r="C187" s="39"/>
      <c r="D187" s="39" t="s">
        <v>144</v>
      </c>
      <c r="E187" s="17" t="s">
        <v>181</v>
      </c>
      <c r="F187" s="44">
        <f>F188</f>
        <v>515.9</v>
      </c>
      <c r="G187" s="44">
        <f>G188</f>
        <v>515.9</v>
      </c>
    </row>
    <row r="188" spans="1:7" ht="30">
      <c r="A188" s="64"/>
      <c r="B188" s="63"/>
      <c r="C188" s="39"/>
      <c r="D188" s="63">
        <v>240</v>
      </c>
      <c r="E188" s="37" t="s">
        <v>182</v>
      </c>
      <c r="F188" s="44">
        <v>515.9</v>
      </c>
      <c r="G188" s="44">
        <v>515.9</v>
      </c>
    </row>
    <row r="189" spans="1:7" ht="45">
      <c r="A189" s="64"/>
      <c r="B189" s="63"/>
      <c r="C189" s="192" t="s">
        <v>276</v>
      </c>
      <c r="D189" s="192"/>
      <c r="E189" s="195" t="s">
        <v>422</v>
      </c>
      <c r="F189" s="44">
        <f>F190+F193+F199+193</f>
        <v>608.9</v>
      </c>
      <c r="G189" s="44">
        <f>G190+G193+G199+193</f>
        <v>608.9</v>
      </c>
    </row>
    <row r="190" spans="1:7" ht="30" customHeight="1">
      <c r="A190" s="64"/>
      <c r="B190" s="63"/>
      <c r="C190" s="39" t="s">
        <v>308</v>
      </c>
      <c r="D190" s="39"/>
      <c r="E190" s="37" t="s">
        <v>423</v>
      </c>
      <c r="F190" s="44">
        <f>F191</f>
        <v>257</v>
      </c>
      <c r="G190" s="44">
        <f>G191</f>
        <v>257</v>
      </c>
    </row>
    <row r="191" spans="1:7" ht="30">
      <c r="A191" s="64"/>
      <c r="B191" s="63"/>
      <c r="C191" s="39"/>
      <c r="D191" s="39" t="s">
        <v>144</v>
      </c>
      <c r="E191" s="17" t="s">
        <v>181</v>
      </c>
      <c r="F191" s="44">
        <f>F192</f>
        <v>257</v>
      </c>
      <c r="G191" s="44">
        <f>G192</f>
        <v>257</v>
      </c>
    </row>
    <row r="192" spans="1:7" ht="30">
      <c r="A192" s="64"/>
      <c r="B192" s="63"/>
      <c r="C192" s="39"/>
      <c r="D192" s="63">
        <v>240</v>
      </c>
      <c r="E192" s="37" t="s">
        <v>182</v>
      </c>
      <c r="F192" s="44">
        <v>257</v>
      </c>
      <c r="G192" s="44">
        <v>257</v>
      </c>
    </row>
    <row r="193" spans="1:7" ht="15" customHeight="1">
      <c r="A193" s="64"/>
      <c r="B193" s="63"/>
      <c r="C193" s="39" t="s">
        <v>309</v>
      </c>
      <c r="D193" s="39"/>
      <c r="E193" s="37" t="s">
        <v>167</v>
      </c>
      <c r="F193" s="44">
        <f>F194</f>
        <v>57</v>
      </c>
      <c r="G193" s="44">
        <f>G194</f>
        <v>57</v>
      </c>
    </row>
    <row r="194" spans="1:7" ht="30" customHeight="1">
      <c r="A194" s="64"/>
      <c r="B194" s="63"/>
      <c r="C194" s="39"/>
      <c r="D194" s="39" t="s">
        <v>144</v>
      </c>
      <c r="E194" s="17" t="s">
        <v>181</v>
      </c>
      <c r="F194" s="44">
        <f>F195</f>
        <v>57</v>
      </c>
      <c r="G194" s="44">
        <f>G195</f>
        <v>57</v>
      </c>
    </row>
    <row r="195" spans="1:7" ht="30" customHeight="1">
      <c r="A195" s="64"/>
      <c r="B195" s="63"/>
      <c r="C195" s="39"/>
      <c r="D195" s="63">
        <v>240</v>
      </c>
      <c r="E195" s="37" t="s">
        <v>182</v>
      </c>
      <c r="F195" s="44">
        <v>57</v>
      </c>
      <c r="G195" s="44">
        <v>57</v>
      </c>
    </row>
    <row r="196" spans="1:7" ht="30" customHeight="1">
      <c r="A196" s="64"/>
      <c r="B196" s="63"/>
      <c r="C196" s="39" t="s">
        <v>562</v>
      </c>
      <c r="D196" s="63"/>
      <c r="E196" s="37" t="s">
        <v>321</v>
      </c>
      <c r="F196" s="44">
        <f>F197</f>
        <v>299</v>
      </c>
      <c r="G196" s="44">
        <f>G197</f>
        <v>299</v>
      </c>
    </row>
    <row r="197" spans="1:7" ht="30" customHeight="1">
      <c r="A197" s="64"/>
      <c r="B197" s="63"/>
      <c r="C197" s="39"/>
      <c r="D197" s="39" t="s">
        <v>144</v>
      </c>
      <c r="E197" s="17" t="s">
        <v>181</v>
      </c>
      <c r="F197" s="44">
        <f>F198</f>
        <v>299</v>
      </c>
      <c r="G197" s="44">
        <f>G198</f>
        <v>299</v>
      </c>
    </row>
    <row r="198" spans="1:7" ht="30" customHeight="1">
      <c r="A198" s="64"/>
      <c r="B198" s="63"/>
      <c r="C198" s="39"/>
      <c r="D198" s="63">
        <v>240</v>
      </c>
      <c r="E198" s="37" t="s">
        <v>182</v>
      </c>
      <c r="F198" s="44">
        <v>299</v>
      </c>
      <c r="G198" s="44">
        <v>299</v>
      </c>
    </row>
    <row r="199" spans="1:7" ht="15" customHeight="1">
      <c r="A199" s="64"/>
      <c r="B199" s="63"/>
      <c r="C199" s="39" t="s">
        <v>513</v>
      </c>
      <c r="D199" s="63"/>
      <c r="E199" s="37" t="s">
        <v>321</v>
      </c>
      <c r="F199" s="44">
        <f>F200</f>
        <v>101.9</v>
      </c>
      <c r="G199" s="44">
        <f>G200</f>
        <v>101.9</v>
      </c>
    </row>
    <row r="200" spans="1:7" ht="30" customHeight="1">
      <c r="A200" s="64"/>
      <c r="B200" s="63"/>
      <c r="C200" s="39"/>
      <c r="D200" s="39" t="s">
        <v>144</v>
      </c>
      <c r="E200" s="17" t="s">
        <v>181</v>
      </c>
      <c r="F200" s="44">
        <f>F201</f>
        <v>101.9</v>
      </c>
      <c r="G200" s="44">
        <f>G201</f>
        <v>101.9</v>
      </c>
    </row>
    <row r="201" spans="1:7" ht="30" customHeight="1">
      <c r="A201" s="64"/>
      <c r="B201" s="63"/>
      <c r="C201" s="39"/>
      <c r="D201" s="63">
        <v>240</v>
      </c>
      <c r="E201" s="37" t="s">
        <v>182</v>
      </c>
      <c r="F201" s="44">
        <v>101.9</v>
      </c>
      <c r="G201" s="44">
        <v>101.9</v>
      </c>
    </row>
    <row r="202" spans="1:7" ht="30" customHeight="1">
      <c r="A202" s="64"/>
      <c r="B202" s="63"/>
      <c r="C202" s="192" t="s">
        <v>277</v>
      </c>
      <c r="D202" s="192"/>
      <c r="E202" s="189" t="s">
        <v>424</v>
      </c>
      <c r="F202" s="44">
        <f>F203+F206+F209+F212</f>
        <v>2396</v>
      </c>
      <c r="G202" s="44">
        <f>G203+G206+G209+G212</f>
        <v>2396</v>
      </c>
    </row>
    <row r="203" spans="1:7" ht="30">
      <c r="A203" s="64"/>
      <c r="B203" s="63"/>
      <c r="C203" s="39" t="s">
        <v>310</v>
      </c>
      <c r="D203" s="39"/>
      <c r="E203" s="37" t="s">
        <v>331</v>
      </c>
      <c r="F203" s="44">
        <f>F204</f>
        <v>29.3</v>
      </c>
      <c r="G203" s="44">
        <f>G204</f>
        <v>29.3</v>
      </c>
    </row>
    <row r="204" spans="1:7" s="2" customFormat="1" ht="30">
      <c r="A204" s="64"/>
      <c r="B204" s="63"/>
      <c r="C204" s="39"/>
      <c r="D204" s="39" t="s">
        <v>144</v>
      </c>
      <c r="E204" s="17" t="s">
        <v>181</v>
      </c>
      <c r="F204" s="44">
        <f>F205</f>
        <v>29.3</v>
      </c>
      <c r="G204" s="44">
        <f>G205</f>
        <v>29.3</v>
      </c>
    </row>
    <row r="205" spans="1:7" s="2" customFormat="1" ht="30">
      <c r="A205" s="64"/>
      <c r="B205" s="63"/>
      <c r="C205" s="39"/>
      <c r="D205" s="63">
        <v>240</v>
      </c>
      <c r="E205" s="37" t="s">
        <v>182</v>
      </c>
      <c r="F205" s="44">
        <v>29.3</v>
      </c>
      <c r="G205" s="44">
        <v>29.3</v>
      </c>
    </row>
    <row r="206" spans="1:7" s="2" customFormat="1" ht="15">
      <c r="A206" s="64"/>
      <c r="B206" s="63"/>
      <c r="C206" s="39" t="s">
        <v>311</v>
      </c>
      <c r="D206" s="39"/>
      <c r="E206" s="37" t="s">
        <v>168</v>
      </c>
      <c r="F206" s="44">
        <f>F207</f>
        <v>32</v>
      </c>
      <c r="G206" s="44">
        <f>G207</f>
        <v>32</v>
      </c>
    </row>
    <row r="207" spans="1:7" s="2" customFormat="1" ht="30">
      <c r="A207" s="64"/>
      <c r="B207" s="63"/>
      <c r="C207" s="39"/>
      <c r="D207" s="39" t="s">
        <v>144</v>
      </c>
      <c r="E207" s="17" t="s">
        <v>181</v>
      </c>
      <c r="F207" s="44">
        <f>F208</f>
        <v>32</v>
      </c>
      <c r="G207" s="44">
        <f>G208</f>
        <v>32</v>
      </c>
    </row>
    <row r="208" spans="1:7" s="2" customFormat="1" ht="30" customHeight="1">
      <c r="A208" s="64"/>
      <c r="B208" s="63"/>
      <c r="C208" s="39"/>
      <c r="D208" s="63">
        <v>240</v>
      </c>
      <c r="E208" s="37" t="s">
        <v>182</v>
      </c>
      <c r="F208" s="44">
        <v>32</v>
      </c>
      <c r="G208" s="44">
        <v>32</v>
      </c>
    </row>
    <row r="209" spans="1:7" s="2" customFormat="1" ht="30" customHeight="1">
      <c r="A209" s="64"/>
      <c r="B209" s="63"/>
      <c r="C209" s="39" t="s">
        <v>312</v>
      </c>
      <c r="D209" s="39"/>
      <c r="E209" s="37" t="s">
        <v>525</v>
      </c>
      <c r="F209" s="44">
        <f>F210</f>
        <v>1284.7</v>
      </c>
      <c r="G209" s="44">
        <f>G210</f>
        <v>1284.7</v>
      </c>
    </row>
    <row r="210" spans="1:7" s="2" customFormat="1" ht="30">
      <c r="A210" s="64"/>
      <c r="B210" s="63"/>
      <c r="C210" s="39"/>
      <c r="D210" s="39" t="s">
        <v>144</v>
      </c>
      <c r="E210" s="17" t="s">
        <v>181</v>
      </c>
      <c r="F210" s="44">
        <f>F211</f>
        <v>1284.7</v>
      </c>
      <c r="G210" s="44">
        <f>G211</f>
        <v>1284.7</v>
      </c>
    </row>
    <row r="211" spans="1:7" s="2" customFormat="1" ht="30" customHeight="1">
      <c r="A211" s="64"/>
      <c r="B211" s="63"/>
      <c r="C211" s="39"/>
      <c r="D211" s="63">
        <v>240</v>
      </c>
      <c r="E211" s="37" t="s">
        <v>182</v>
      </c>
      <c r="F211" s="44">
        <v>1284.7</v>
      </c>
      <c r="G211" s="44">
        <v>1284.7</v>
      </c>
    </row>
    <row r="212" spans="1:7" s="2" customFormat="1" ht="30" customHeight="1">
      <c r="A212" s="64"/>
      <c r="B212" s="63"/>
      <c r="C212" s="39" t="s">
        <v>511</v>
      </c>
      <c r="D212" s="63"/>
      <c r="E212" s="37" t="s">
        <v>526</v>
      </c>
      <c r="F212" s="44">
        <f>SUM(F214)</f>
        <v>1050</v>
      </c>
      <c r="G212" s="44">
        <f>SUM(G214)</f>
        <v>1050</v>
      </c>
    </row>
    <row r="213" spans="1:7" s="2" customFormat="1" ht="19.5" customHeight="1">
      <c r="A213" s="64"/>
      <c r="B213" s="63"/>
      <c r="C213" s="39"/>
      <c r="D213" s="63" t="s">
        <v>383</v>
      </c>
      <c r="E213" s="37" t="s">
        <v>140</v>
      </c>
      <c r="F213" s="44">
        <f>SUM(F214)</f>
        <v>1050</v>
      </c>
      <c r="G213" s="44">
        <f>SUM(G214)</f>
        <v>1050</v>
      </c>
    </row>
    <row r="214" spans="1:7" s="2" customFormat="1" ht="57.75" customHeight="1">
      <c r="A214" s="64"/>
      <c r="B214" s="63"/>
      <c r="C214" s="39"/>
      <c r="D214" s="63" t="s">
        <v>527</v>
      </c>
      <c r="E214" s="37" t="s">
        <v>528</v>
      </c>
      <c r="F214" s="44">
        <v>1050</v>
      </c>
      <c r="G214" s="44">
        <v>1050</v>
      </c>
    </row>
    <row r="215" spans="1:7" s="2" customFormat="1" ht="15" customHeight="1">
      <c r="A215" s="64"/>
      <c r="B215" s="62" t="s">
        <v>360</v>
      </c>
      <c r="C215" s="62"/>
      <c r="D215" s="62"/>
      <c r="E215" s="71" t="s">
        <v>154</v>
      </c>
      <c r="F215" s="172">
        <f aca="true" t="shared" si="11" ref="F215:G217">F216</f>
        <v>119.2</v>
      </c>
      <c r="G215" s="172">
        <f t="shared" si="11"/>
        <v>119.2</v>
      </c>
    </row>
    <row r="216" spans="1:7" s="2" customFormat="1" ht="15" customHeight="1">
      <c r="A216" s="127"/>
      <c r="B216" s="62" t="s">
        <v>361</v>
      </c>
      <c r="C216" s="62"/>
      <c r="D216" s="62"/>
      <c r="E216" s="36" t="s">
        <v>204</v>
      </c>
      <c r="F216" s="173">
        <f t="shared" si="11"/>
        <v>119.2</v>
      </c>
      <c r="G216" s="173">
        <f t="shared" si="11"/>
        <v>119.2</v>
      </c>
    </row>
    <row r="217" spans="1:7" s="2" customFormat="1" ht="30" customHeight="1">
      <c r="A217" s="127"/>
      <c r="B217" s="62"/>
      <c r="C217" s="63" t="s">
        <v>246</v>
      </c>
      <c r="D217" s="63"/>
      <c r="E217" s="183" t="s">
        <v>491</v>
      </c>
      <c r="F217" s="173">
        <f t="shared" si="11"/>
        <v>119.2</v>
      </c>
      <c r="G217" s="173">
        <f t="shared" si="11"/>
        <v>119.2</v>
      </c>
    </row>
    <row r="218" spans="1:7" s="2" customFormat="1" ht="30" customHeight="1">
      <c r="A218" s="127"/>
      <c r="B218" s="62"/>
      <c r="C218" s="192" t="s">
        <v>247</v>
      </c>
      <c r="D218" s="192"/>
      <c r="E218" s="189" t="s">
        <v>413</v>
      </c>
      <c r="F218" s="173">
        <f>F219+F222+F225+F228</f>
        <v>119.2</v>
      </c>
      <c r="G218" s="173">
        <f>G219+G222+G225+G228</f>
        <v>119.2</v>
      </c>
    </row>
    <row r="219" spans="1:7" s="2" customFormat="1" ht="30">
      <c r="A219" s="127"/>
      <c r="B219" s="62"/>
      <c r="C219" s="39" t="s">
        <v>313</v>
      </c>
      <c r="D219" s="39"/>
      <c r="E219" s="37" t="s">
        <v>394</v>
      </c>
      <c r="F219" s="44">
        <f>F220</f>
        <v>2.7</v>
      </c>
      <c r="G219" s="44">
        <f>G220</f>
        <v>2.7</v>
      </c>
    </row>
    <row r="220" spans="1:7" s="2" customFormat="1" ht="30" customHeight="1">
      <c r="A220" s="127"/>
      <c r="B220" s="62"/>
      <c r="C220" s="39"/>
      <c r="D220" s="39" t="s">
        <v>144</v>
      </c>
      <c r="E220" s="17" t="s">
        <v>181</v>
      </c>
      <c r="F220" s="44">
        <f>F221</f>
        <v>2.7</v>
      </c>
      <c r="G220" s="44">
        <f>G221</f>
        <v>2.7</v>
      </c>
    </row>
    <row r="221" spans="1:7" s="2" customFormat="1" ht="30" customHeight="1">
      <c r="A221" s="127"/>
      <c r="B221" s="62"/>
      <c r="C221" s="39"/>
      <c r="D221" s="63">
        <v>240</v>
      </c>
      <c r="E221" s="37" t="s">
        <v>182</v>
      </c>
      <c r="F221" s="44">
        <v>2.7</v>
      </c>
      <c r="G221" s="44">
        <v>2.7</v>
      </c>
    </row>
    <row r="222" spans="1:7" s="2" customFormat="1" ht="45">
      <c r="A222" s="127"/>
      <c r="B222" s="62"/>
      <c r="C222" s="39" t="s">
        <v>314</v>
      </c>
      <c r="D222" s="39"/>
      <c r="E222" s="37" t="s">
        <v>162</v>
      </c>
      <c r="F222" s="44">
        <f>F223</f>
        <v>0</v>
      </c>
      <c r="G222" s="44">
        <f>G223</f>
        <v>0</v>
      </c>
    </row>
    <row r="223" spans="1:7" s="2" customFormat="1" ht="30">
      <c r="A223" s="127"/>
      <c r="B223" s="62"/>
      <c r="C223" s="39"/>
      <c r="D223" s="39" t="s">
        <v>144</v>
      </c>
      <c r="E223" s="17" t="s">
        <v>181</v>
      </c>
      <c r="F223" s="44">
        <f>F224</f>
        <v>0</v>
      </c>
      <c r="G223" s="44">
        <f>G224</f>
        <v>0</v>
      </c>
    </row>
    <row r="224" spans="1:7" s="2" customFormat="1" ht="30">
      <c r="A224" s="127"/>
      <c r="B224" s="62"/>
      <c r="C224" s="39"/>
      <c r="D224" s="63">
        <v>240</v>
      </c>
      <c r="E224" s="37" t="s">
        <v>182</v>
      </c>
      <c r="F224" s="44">
        <v>0</v>
      </c>
      <c r="G224" s="44">
        <v>0</v>
      </c>
    </row>
    <row r="225" spans="1:7" s="2" customFormat="1" ht="30">
      <c r="A225" s="127"/>
      <c r="B225" s="62"/>
      <c r="C225" s="39" t="s">
        <v>315</v>
      </c>
      <c r="D225" s="39"/>
      <c r="E225" s="37" t="s">
        <v>163</v>
      </c>
      <c r="F225" s="44">
        <f>F226</f>
        <v>66.5</v>
      </c>
      <c r="G225" s="44">
        <f>G226</f>
        <v>66.5</v>
      </c>
    </row>
    <row r="226" spans="1:7" s="2" customFormat="1" ht="30">
      <c r="A226" s="127"/>
      <c r="B226" s="62"/>
      <c r="C226" s="39"/>
      <c r="D226" s="39" t="s">
        <v>144</v>
      </c>
      <c r="E226" s="17" t="s">
        <v>181</v>
      </c>
      <c r="F226" s="44">
        <f>F227</f>
        <v>66.5</v>
      </c>
      <c r="G226" s="44">
        <f>G227</f>
        <v>66.5</v>
      </c>
    </row>
    <row r="227" spans="1:7" s="2" customFormat="1" ht="30">
      <c r="A227" s="127"/>
      <c r="B227" s="62"/>
      <c r="C227" s="39"/>
      <c r="D227" s="63">
        <v>240</v>
      </c>
      <c r="E227" s="37" t="s">
        <v>182</v>
      </c>
      <c r="F227" s="44">
        <v>66.5</v>
      </c>
      <c r="G227" s="44">
        <v>66.5</v>
      </c>
    </row>
    <row r="228" spans="1:7" s="2" customFormat="1" ht="15">
      <c r="A228" s="127"/>
      <c r="B228" s="62"/>
      <c r="C228" s="39" t="s">
        <v>316</v>
      </c>
      <c r="D228" s="39"/>
      <c r="E228" s="37" t="s">
        <v>164</v>
      </c>
      <c r="F228" s="44">
        <f>F229</f>
        <v>50</v>
      </c>
      <c r="G228" s="44">
        <f>G229</f>
        <v>50</v>
      </c>
    </row>
    <row r="229" spans="1:7" s="2" customFormat="1" ht="30">
      <c r="A229" s="127"/>
      <c r="B229" s="62"/>
      <c r="C229" s="39"/>
      <c r="D229" s="39" t="s">
        <v>144</v>
      </c>
      <c r="E229" s="17" t="s">
        <v>181</v>
      </c>
      <c r="F229" s="44">
        <f>F230</f>
        <v>50</v>
      </c>
      <c r="G229" s="44">
        <f>G230</f>
        <v>50</v>
      </c>
    </row>
    <row r="230" spans="1:7" s="2" customFormat="1" ht="30">
      <c r="A230" s="127"/>
      <c r="B230" s="62"/>
      <c r="C230" s="62"/>
      <c r="D230" s="63">
        <v>240</v>
      </c>
      <c r="E230" s="37" t="s">
        <v>182</v>
      </c>
      <c r="F230" s="167">
        <v>50</v>
      </c>
      <c r="G230" s="167">
        <v>50</v>
      </c>
    </row>
    <row r="231" spans="1:7" ht="14.25">
      <c r="A231" s="127"/>
      <c r="B231" s="62" t="s">
        <v>456</v>
      </c>
      <c r="C231" s="62"/>
      <c r="D231" s="62"/>
      <c r="E231" s="36" t="s">
        <v>458</v>
      </c>
      <c r="F231" s="173">
        <f aca="true" t="shared" si="12" ref="F231:G236">F232</f>
        <v>125</v>
      </c>
      <c r="G231" s="173">
        <f t="shared" si="12"/>
        <v>125</v>
      </c>
    </row>
    <row r="232" spans="1:7" ht="14.25">
      <c r="A232" s="127"/>
      <c r="B232" s="62" t="s">
        <v>457</v>
      </c>
      <c r="C232" s="62"/>
      <c r="D232" s="62"/>
      <c r="E232" s="36" t="s">
        <v>459</v>
      </c>
      <c r="F232" s="173">
        <f t="shared" si="12"/>
        <v>125</v>
      </c>
      <c r="G232" s="173">
        <f t="shared" si="12"/>
        <v>125</v>
      </c>
    </row>
    <row r="233" spans="1:7" ht="45" customHeight="1">
      <c r="A233" s="127"/>
      <c r="B233" s="62"/>
      <c r="C233" s="63" t="s">
        <v>258</v>
      </c>
      <c r="D233" s="63"/>
      <c r="E233" s="183" t="s">
        <v>501</v>
      </c>
      <c r="F233" s="44">
        <f t="shared" si="12"/>
        <v>125</v>
      </c>
      <c r="G233" s="44">
        <f t="shared" si="12"/>
        <v>125</v>
      </c>
    </row>
    <row r="234" spans="1:7" ht="45" customHeight="1">
      <c r="A234" s="127"/>
      <c r="B234" s="62"/>
      <c r="C234" s="192" t="s">
        <v>259</v>
      </c>
      <c r="D234" s="192"/>
      <c r="E234" s="189" t="s">
        <v>431</v>
      </c>
      <c r="F234" s="44">
        <f t="shared" si="12"/>
        <v>125</v>
      </c>
      <c r="G234" s="44">
        <f t="shared" si="12"/>
        <v>125</v>
      </c>
    </row>
    <row r="235" spans="1:7" ht="75" customHeight="1">
      <c r="A235" s="127"/>
      <c r="B235" s="62"/>
      <c r="C235" s="39" t="s">
        <v>262</v>
      </c>
      <c r="D235" s="39"/>
      <c r="E235" s="37" t="s">
        <v>432</v>
      </c>
      <c r="F235" s="153">
        <f t="shared" si="12"/>
        <v>125</v>
      </c>
      <c r="G235" s="153">
        <f t="shared" si="12"/>
        <v>125</v>
      </c>
    </row>
    <row r="236" spans="1:7" ht="15">
      <c r="A236" s="127"/>
      <c r="B236" s="62"/>
      <c r="C236" s="39"/>
      <c r="D236" s="39">
        <v>500</v>
      </c>
      <c r="E236" s="37" t="s">
        <v>205</v>
      </c>
      <c r="F236" s="153">
        <f t="shared" si="12"/>
        <v>125</v>
      </c>
      <c r="G236" s="153">
        <f t="shared" si="12"/>
        <v>125</v>
      </c>
    </row>
    <row r="237" spans="1:7" ht="15" customHeight="1">
      <c r="A237" s="127"/>
      <c r="B237" s="62"/>
      <c r="C237" s="39"/>
      <c r="D237" s="39">
        <v>540</v>
      </c>
      <c r="E237" s="37" t="s">
        <v>206</v>
      </c>
      <c r="F237" s="44">
        <v>125</v>
      </c>
      <c r="G237" s="44">
        <v>125</v>
      </c>
    </row>
    <row r="238" spans="1:7" ht="15" customHeight="1">
      <c r="A238" s="128"/>
      <c r="B238" s="62" t="s">
        <v>385</v>
      </c>
      <c r="C238" s="62"/>
      <c r="D238" s="62"/>
      <c r="E238" s="160" t="s">
        <v>386</v>
      </c>
      <c r="F238" s="151">
        <f aca="true" t="shared" si="13" ref="F238:G240">F239</f>
        <v>70</v>
      </c>
      <c r="G238" s="151">
        <f t="shared" si="13"/>
        <v>70</v>
      </c>
    </row>
    <row r="239" spans="1:7" ht="28.5">
      <c r="A239" s="128"/>
      <c r="B239" s="55" t="s">
        <v>387</v>
      </c>
      <c r="C239" s="55"/>
      <c r="D239" s="55"/>
      <c r="E239" s="161" t="s">
        <v>388</v>
      </c>
      <c r="F239" s="151">
        <f t="shared" si="13"/>
        <v>70</v>
      </c>
      <c r="G239" s="151">
        <f t="shared" si="13"/>
        <v>70</v>
      </c>
    </row>
    <row r="240" spans="1:7" ht="45">
      <c r="A240" s="54"/>
      <c r="B240" s="39"/>
      <c r="C240" s="63" t="s">
        <v>248</v>
      </c>
      <c r="D240" s="63"/>
      <c r="E240" s="183" t="s">
        <v>492</v>
      </c>
      <c r="F240" s="44">
        <f t="shared" si="13"/>
        <v>70</v>
      </c>
      <c r="G240" s="44">
        <f t="shared" si="13"/>
        <v>70</v>
      </c>
    </row>
    <row r="241" spans="1:7" ht="60">
      <c r="A241" s="54"/>
      <c r="B241" s="39"/>
      <c r="C241" s="192" t="s">
        <v>249</v>
      </c>
      <c r="D241" s="188"/>
      <c r="E241" s="189" t="s">
        <v>414</v>
      </c>
      <c r="F241" s="44">
        <f>F242+F245</f>
        <v>70</v>
      </c>
      <c r="G241" s="44">
        <f>G242+G245</f>
        <v>70</v>
      </c>
    </row>
    <row r="242" spans="1:7" ht="30">
      <c r="A242" s="54"/>
      <c r="B242" s="39"/>
      <c r="C242" s="39" t="s">
        <v>317</v>
      </c>
      <c r="D242" s="39"/>
      <c r="E242" s="37" t="s">
        <v>415</v>
      </c>
      <c r="F242" s="44">
        <f>F243</f>
        <v>55</v>
      </c>
      <c r="G242" s="44">
        <f>G243</f>
        <v>50</v>
      </c>
    </row>
    <row r="243" spans="1:7" ht="30">
      <c r="A243" s="54"/>
      <c r="B243" s="39"/>
      <c r="C243" s="39"/>
      <c r="D243" s="39" t="s">
        <v>144</v>
      </c>
      <c r="E243" s="17" t="s">
        <v>181</v>
      </c>
      <c r="F243" s="44">
        <f>F244</f>
        <v>55</v>
      </c>
      <c r="G243" s="44">
        <f>G244</f>
        <v>50</v>
      </c>
    </row>
    <row r="244" spans="1:7" ht="30">
      <c r="A244" s="54"/>
      <c r="B244" s="39"/>
      <c r="C244" s="39"/>
      <c r="D244" s="63">
        <v>240</v>
      </c>
      <c r="E244" s="37" t="s">
        <v>182</v>
      </c>
      <c r="F244" s="44">
        <v>55</v>
      </c>
      <c r="G244" s="44">
        <v>50</v>
      </c>
    </row>
    <row r="245" spans="1:7" ht="60">
      <c r="A245" s="54"/>
      <c r="B245" s="39"/>
      <c r="C245" s="39" t="s">
        <v>318</v>
      </c>
      <c r="D245" s="39"/>
      <c r="E245" s="37" t="s">
        <v>493</v>
      </c>
      <c r="F245" s="44">
        <f>F246</f>
        <v>15</v>
      </c>
      <c r="G245" s="44">
        <f>G246</f>
        <v>20</v>
      </c>
    </row>
    <row r="246" spans="1:7" ht="30">
      <c r="A246" s="54"/>
      <c r="B246" s="39"/>
      <c r="C246" s="39"/>
      <c r="D246" s="39" t="s">
        <v>144</v>
      </c>
      <c r="E246" s="17" t="s">
        <v>181</v>
      </c>
      <c r="F246" s="44">
        <f>F247</f>
        <v>15</v>
      </c>
      <c r="G246" s="44">
        <f>G247</f>
        <v>20</v>
      </c>
    </row>
    <row r="247" spans="1:7" ht="30">
      <c r="A247" s="54"/>
      <c r="B247" s="39"/>
      <c r="C247" s="39"/>
      <c r="D247" s="63">
        <v>240</v>
      </c>
      <c r="E247" s="37" t="s">
        <v>182</v>
      </c>
      <c r="F247" s="44">
        <v>15</v>
      </c>
      <c r="G247" s="44">
        <v>20</v>
      </c>
    </row>
    <row r="248" spans="1:7" ht="15">
      <c r="A248" s="54"/>
      <c r="B248" s="39"/>
      <c r="C248" s="39"/>
      <c r="D248" s="39"/>
      <c r="E248" s="37"/>
      <c r="F248" s="37"/>
      <c r="G248" s="44"/>
    </row>
    <row r="249" spans="1:7" ht="15">
      <c r="A249" s="54"/>
      <c r="B249" s="39"/>
      <c r="C249" s="39"/>
      <c r="D249" s="39"/>
      <c r="E249" s="36" t="s">
        <v>188</v>
      </c>
      <c r="F249" s="224">
        <f>SUM(G249)</f>
        <v>22355.13</v>
      </c>
      <c r="G249" s="154">
        <f>G15+G36</f>
        <v>22355.13</v>
      </c>
    </row>
    <row r="252" ht="15">
      <c r="G252" s="156"/>
    </row>
    <row r="253" ht="15">
      <c r="G253" s="156"/>
    </row>
    <row r="254" ht="15">
      <c r="G254" s="156"/>
    </row>
    <row r="255" ht="15">
      <c r="G255" s="156"/>
    </row>
  </sheetData>
  <sheetProtection/>
  <mergeCells count="10">
    <mergeCell ref="A1:G1"/>
    <mergeCell ref="A2:G2"/>
    <mergeCell ref="A3:G3"/>
    <mergeCell ref="A6:A14"/>
    <mergeCell ref="B6:B14"/>
    <mergeCell ref="C6:C14"/>
    <mergeCell ref="D6:D14"/>
    <mergeCell ref="E6:E14"/>
    <mergeCell ref="G6:G14"/>
    <mergeCell ref="F6:F10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09">
      <selection activeCell="C121" sqref="C121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60.00390625" style="146" customWidth="1"/>
    <col min="4" max="5" width="13.75390625" style="14" customWidth="1"/>
  </cols>
  <sheetData>
    <row r="1" spans="4:5" ht="15">
      <c r="D1" s="16"/>
      <c r="E1" s="16" t="s">
        <v>364</v>
      </c>
    </row>
    <row r="2" spans="4:5" ht="15">
      <c r="D2" s="16"/>
      <c r="E2" s="16" t="s">
        <v>113</v>
      </c>
    </row>
    <row r="3" spans="4:5" ht="15">
      <c r="D3" s="16"/>
      <c r="E3" s="16" t="s">
        <v>396</v>
      </c>
    </row>
    <row r="4" spans="4:5" ht="15">
      <c r="D4" s="16"/>
      <c r="E4" s="16"/>
    </row>
    <row r="5" spans="1:5" ht="44.25" customHeight="1">
      <c r="A5" s="249" t="s">
        <v>520</v>
      </c>
      <c r="B5" s="249"/>
      <c r="C5" s="249"/>
      <c r="D5" s="249"/>
      <c r="E5" s="249"/>
    </row>
    <row r="6" spans="1:5" ht="14.25">
      <c r="A6" s="144"/>
      <c r="B6" s="144"/>
      <c r="C6" s="147"/>
      <c r="D6" s="144"/>
      <c r="E6" s="144"/>
    </row>
    <row r="7" spans="1:5" ht="15">
      <c r="A7" s="33"/>
      <c r="B7" s="33"/>
      <c r="C7" s="148"/>
      <c r="D7" s="16"/>
      <c r="E7" s="16" t="s">
        <v>191</v>
      </c>
    </row>
    <row r="8" spans="1:5" ht="30">
      <c r="A8" s="174" t="s">
        <v>137</v>
      </c>
      <c r="B8" s="174" t="s">
        <v>138</v>
      </c>
      <c r="C8" s="174" t="s">
        <v>195</v>
      </c>
      <c r="D8" s="18" t="s">
        <v>503</v>
      </c>
      <c r="E8" s="18" t="s">
        <v>521</v>
      </c>
    </row>
    <row r="9" spans="1:5" ht="42.75">
      <c r="A9" s="61" t="s">
        <v>246</v>
      </c>
      <c r="B9" s="61"/>
      <c r="C9" s="35" t="s">
        <v>491</v>
      </c>
      <c r="D9" s="150">
        <f>D10</f>
        <v>550</v>
      </c>
      <c r="E9" s="150">
        <f>E10</f>
        <v>550</v>
      </c>
    </row>
    <row r="10" spans="1:5" ht="45" customHeight="1">
      <c r="A10" s="175" t="s">
        <v>247</v>
      </c>
      <c r="B10" s="175"/>
      <c r="C10" s="176" t="s">
        <v>413</v>
      </c>
      <c r="D10" s="177">
        <f>D11+D13+D15+D17</f>
        <v>550</v>
      </c>
      <c r="E10" s="177">
        <f>E11+E13+E15+E17</f>
        <v>550</v>
      </c>
    </row>
    <row r="11" spans="1:5" ht="30" customHeight="1">
      <c r="A11" s="55" t="s">
        <v>313</v>
      </c>
      <c r="B11" s="55"/>
      <c r="C11" s="36" t="s">
        <v>394</v>
      </c>
      <c r="D11" s="151">
        <f>D12</f>
        <v>400</v>
      </c>
      <c r="E11" s="151">
        <f>E12</f>
        <v>400</v>
      </c>
    </row>
    <row r="12" spans="1:5" ht="30" customHeight="1">
      <c r="A12" s="39"/>
      <c r="B12" s="39" t="s">
        <v>144</v>
      </c>
      <c r="C12" s="17" t="s">
        <v>181</v>
      </c>
      <c r="D12" s="44">
        <v>400</v>
      </c>
      <c r="E12" s="44">
        <v>400</v>
      </c>
    </row>
    <row r="13" spans="1:5" ht="45" customHeight="1">
      <c r="A13" s="55" t="s">
        <v>314</v>
      </c>
      <c r="B13" s="55"/>
      <c r="C13" s="36" t="s">
        <v>162</v>
      </c>
      <c r="D13" s="151">
        <f>D14</f>
        <v>50</v>
      </c>
      <c r="E13" s="151">
        <f>E14</f>
        <v>50</v>
      </c>
    </row>
    <row r="14" spans="1:5" ht="30" customHeight="1">
      <c r="A14" s="39"/>
      <c r="B14" s="39" t="s">
        <v>144</v>
      </c>
      <c r="C14" s="17" t="s">
        <v>181</v>
      </c>
      <c r="D14" s="44">
        <v>50</v>
      </c>
      <c r="E14" s="44">
        <v>50</v>
      </c>
    </row>
    <row r="15" spans="1:5" ht="30" customHeight="1">
      <c r="A15" s="55" t="s">
        <v>315</v>
      </c>
      <c r="B15" s="55"/>
      <c r="C15" s="36" t="s">
        <v>163</v>
      </c>
      <c r="D15" s="151">
        <f>D16</f>
        <v>50</v>
      </c>
      <c r="E15" s="151">
        <f>E16</f>
        <v>50</v>
      </c>
    </row>
    <row r="16" spans="1:5" ht="30" customHeight="1">
      <c r="A16" s="39"/>
      <c r="B16" s="39" t="s">
        <v>144</v>
      </c>
      <c r="C16" s="17" t="s">
        <v>181</v>
      </c>
      <c r="D16" s="44">
        <v>50</v>
      </c>
      <c r="E16" s="44">
        <v>50</v>
      </c>
    </row>
    <row r="17" spans="1:5" ht="15" customHeight="1">
      <c r="A17" s="55" t="s">
        <v>316</v>
      </c>
      <c r="B17" s="55"/>
      <c r="C17" s="36" t="s">
        <v>164</v>
      </c>
      <c r="D17" s="151">
        <f>D18</f>
        <v>50</v>
      </c>
      <c r="E17" s="151">
        <f>E18</f>
        <v>50</v>
      </c>
    </row>
    <row r="18" spans="1:5" ht="35.25" customHeight="1">
      <c r="A18" s="39"/>
      <c r="B18" s="39" t="s">
        <v>144</v>
      </c>
      <c r="C18" s="17" t="s">
        <v>181</v>
      </c>
      <c r="D18" s="44">
        <v>50</v>
      </c>
      <c r="E18" s="44">
        <v>50</v>
      </c>
    </row>
    <row r="19" spans="1:5" ht="45" customHeight="1">
      <c r="A19" s="61" t="s">
        <v>248</v>
      </c>
      <c r="B19" s="61"/>
      <c r="C19" s="35" t="s">
        <v>492</v>
      </c>
      <c r="D19" s="152">
        <f>D20</f>
        <v>70</v>
      </c>
      <c r="E19" s="152">
        <f>E20</f>
        <v>70</v>
      </c>
    </row>
    <row r="20" spans="1:5" ht="45">
      <c r="A20" s="175" t="s">
        <v>249</v>
      </c>
      <c r="B20" s="179"/>
      <c r="C20" s="176" t="s">
        <v>414</v>
      </c>
      <c r="D20" s="180">
        <f>D21+D23</f>
        <v>70</v>
      </c>
      <c r="E20" s="180">
        <f>E21+E23</f>
        <v>70</v>
      </c>
    </row>
    <row r="21" spans="1:5" ht="28.5">
      <c r="A21" s="55" t="s">
        <v>317</v>
      </c>
      <c r="B21" s="55"/>
      <c r="C21" s="36" t="s">
        <v>415</v>
      </c>
      <c r="D21" s="151">
        <f>D22</f>
        <v>50</v>
      </c>
      <c r="E21" s="151">
        <f>E22</f>
        <v>50</v>
      </c>
    </row>
    <row r="22" spans="1:5" ht="30" customHeight="1">
      <c r="A22" s="39"/>
      <c r="B22" s="39" t="s">
        <v>144</v>
      </c>
      <c r="C22" s="17" t="s">
        <v>181</v>
      </c>
      <c r="D22" s="44">
        <v>50</v>
      </c>
      <c r="E22" s="44">
        <v>50</v>
      </c>
    </row>
    <row r="23" spans="1:5" ht="57">
      <c r="A23" s="55" t="s">
        <v>318</v>
      </c>
      <c r="B23" s="55"/>
      <c r="C23" s="36" t="s">
        <v>493</v>
      </c>
      <c r="D23" s="151">
        <f>D24</f>
        <v>20</v>
      </c>
      <c r="E23" s="151">
        <f>E24</f>
        <v>20</v>
      </c>
    </row>
    <row r="24" spans="1:8" ht="30">
      <c r="A24" s="39"/>
      <c r="B24" s="39" t="s">
        <v>144</v>
      </c>
      <c r="C24" s="17" t="s">
        <v>181</v>
      </c>
      <c r="D24" s="44">
        <v>20</v>
      </c>
      <c r="E24" s="44">
        <v>20</v>
      </c>
      <c r="G24" s="155"/>
      <c r="H24" s="155"/>
    </row>
    <row r="25" spans="1:5" ht="42.75">
      <c r="A25" s="61" t="s">
        <v>250</v>
      </c>
      <c r="B25" s="61"/>
      <c r="C25" s="35" t="s">
        <v>494</v>
      </c>
      <c r="D25" s="152">
        <f>D26+D31+D34+D37+D42+D49</f>
        <v>7539.5</v>
      </c>
      <c r="E25" s="152">
        <f>E26+E31+E34+E37+E42+E49</f>
        <v>7630.8</v>
      </c>
    </row>
    <row r="26" spans="1:5" ht="54.75" customHeight="1">
      <c r="A26" s="175" t="s">
        <v>271</v>
      </c>
      <c r="B26" s="175"/>
      <c r="C26" s="176" t="s">
        <v>416</v>
      </c>
      <c r="D26" s="177">
        <f>D27+D29</f>
        <v>1594.9</v>
      </c>
      <c r="E26" s="177">
        <f>E27+E29</f>
        <v>1593.6</v>
      </c>
    </row>
    <row r="27" spans="1:8" ht="42.75">
      <c r="A27" s="55" t="s">
        <v>300</v>
      </c>
      <c r="B27" s="55"/>
      <c r="C27" s="36" t="s">
        <v>417</v>
      </c>
      <c r="D27" s="151">
        <f>D28</f>
        <v>500</v>
      </c>
      <c r="E27" s="151">
        <f>E28</f>
        <v>500</v>
      </c>
      <c r="G27" s="155"/>
      <c r="H27" s="155"/>
    </row>
    <row r="28" spans="1:5" ht="30">
      <c r="A28" s="39"/>
      <c r="B28" s="39" t="s">
        <v>144</v>
      </c>
      <c r="C28" s="17" t="s">
        <v>181</v>
      </c>
      <c r="D28" s="44">
        <v>500</v>
      </c>
      <c r="E28" s="44">
        <v>500</v>
      </c>
    </row>
    <row r="29" spans="1:5" ht="33.75" customHeight="1">
      <c r="A29" s="55" t="s">
        <v>301</v>
      </c>
      <c r="B29" s="55"/>
      <c r="C29" s="36" t="s">
        <v>418</v>
      </c>
      <c r="D29" s="151">
        <f>D30</f>
        <v>1094.9</v>
      </c>
      <c r="E29" s="151">
        <f>E30</f>
        <v>1093.6</v>
      </c>
    </row>
    <row r="30" spans="1:5" ht="30">
      <c r="A30" s="39"/>
      <c r="B30" s="39" t="s">
        <v>144</v>
      </c>
      <c r="C30" s="17" t="s">
        <v>181</v>
      </c>
      <c r="D30" s="44">
        <v>1094.9</v>
      </c>
      <c r="E30" s="44">
        <v>1093.6</v>
      </c>
    </row>
    <row r="31" spans="1:5" ht="45" customHeight="1">
      <c r="A31" s="175" t="s">
        <v>272</v>
      </c>
      <c r="B31" s="175"/>
      <c r="C31" s="176" t="s">
        <v>419</v>
      </c>
      <c r="D31" s="177">
        <f>D32</f>
        <v>300</v>
      </c>
      <c r="E31" s="177">
        <f>E32</f>
        <v>300</v>
      </c>
    </row>
    <row r="32" spans="1:7" ht="57">
      <c r="A32" s="55" t="s">
        <v>304</v>
      </c>
      <c r="B32" s="55"/>
      <c r="C32" s="36" t="s">
        <v>47</v>
      </c>
      <c r="D32" s="151">
        <f>D33</f>
        <v>300</v>
      </c>
      <c r="E32" s="151">
        <f>E33</f>
        <v>300</v>
      </c>
      <c r="G32" s="155"/>
    </row>
    <row r="33" spans="1:5" ht="30">
      <c r="A33" s="39"/>
      <c r="B33" s="39" t="s">
        <v>144</v>
      </c>
      <c r="C33" s="17" t="s">
        <v>181</v>
      </c>
      <c r="D33" s="44">
        <v>300</v>
      </c>
      <c r="E33" s="44">
        <v>300</v>
      </c>
    </row>
    <row r="34" spans="1:5" ht="30">
      <c r="A34" s="175" t="s">
        <v>274</v>
      </c>
      <c r="B34" s="175"/>
      <c r="C34" s="176" t="s">
        <v>502</v>
      </c>
      <c r="D34" s="177">
        <f>D35</f>
        <v>1500</v>
      </c>
      <c r="E34" s="177">
        <f>E35</f>
        <v>1500</v>
      </c>
    </row>
    <row r="35" spans="1:5" ht="60" customHeight="1">
      <c r="A35" s="55" t="s">
        <v>305</v>
      </c>
      <c r="B35" s="55"/>
      <c r="C35" s="36" t="s">
        <v>166</v>
      </c>
      <c r="D35" s="151">
        <f>D36</f>
        <v>1500</v>
      </c>
      <c r="E35" s="151">
        <f>E36</f>
        <v>1500</v>
      </c>
    </row>
    <row r="36" spans="1:5" ht="30">
      <c r="A36" s="39"/>
      <c r="B36" s="39" t="s">
        <v>144</v>
      </c>
      <c r="C36" s="17" t="s">
        <v>181</v>
      </c>
      <c r="D36" s="44">
        <v>1500</v>
      </c>
      <c r="E36" s="44">
        <v>1500</v>
      </c>
    </row>
    <row r="37" spans="1:5" ht="30" customHeight="1">
      <c r="A37" s="175" t="s">
        <v>275</v>
      </c>
      <c r="B37" s="175"/>
      <c r="C37" s="176" t="s">
        <v>421</v>
      </c>
      <c r="D37" s="177">
        <f>D38+D40</f>
        <v>1800</v>
      </c>
      <c r="E37" s="177">
        <f>E38+E40</f>
        <v>1800</v>
      </c>
    </row>
    <row r="38" spans="1:5" ht="28.5">
      <c r="A38" s="55" t="s">
        <v>306</v>
      </c>
      <c r="B38" s="55"/>
      <c r="C38" s="36" t="s">
        <v>187</v>
      </c>
      <c r="D38" s="151">
        <f>D39</f>
        <v>1000</v>
      </c>
      <c r="E38" s="151">
        <f>E39</f>
        <v>1000</v>
      </c>
    </row>
    <row r="39" spans="1:5" ht="30">
      <c r="A39" s="39"/>
      <c r="B39" s="39" t="s">
        <v>144</v>
      </c>
      <c r="C39" s="17" t="s">
        <v>181</v>
      </c>
      <c r="D39" s="44">
        <v>1000</v>
      </c>
      <c r="E39" s="44">
        <v>1000</v>
      </c>
    </row>
    <row r="40" spans="1:5" ht="28.5">
      <c r="A40" s="55" t="s">
        <v>307</v>
      </c>
      <c r="B40" s="55"/>
      <c r="C40" s="36" t="s">
        <v>165</v>
      </c>
      <c r="D40" s="151">
        <f>D41</f>
        <v>800</v>
      </c>
      <c r="E40" s="151">
        <f>E41</f>
        <v>800</v>
      </c>
    </row>
    <row r="41" spans="1:5" ht="30">
      <c r="A41" s="39"/>
      <c r="B41" s="39" t="s">
        <v>144</v>
      </c>
      <c r="C41" s="17" t="s">
        <v>181</v>
      </c>
      <c r="D41" s="44">
        <v>800</v>
      </c>
      <c r="E41" s="44">
        <v>800</v>
      </c>
    </row>
    <row r="42" spans="1:5" ht="45">
      <c r="A42" s="175" t="s">
        <v>276</v>
      </c>
      <c r="B42" s="175"/>
      <c r="C42" s="182" t="s">
        <v>422</v>
      </c>
      <c r="D42" s="177">
        <f>D43+D45+D47</f>
        <v>700</v>
      </c>
      <c r="E42" s="177">
        <f>E43+E45+E47</f>
        <v>700</v>
      </c>
    </row>
    <row r="43" spans="1:5" ht="28.5">
      <c r="A43" s="55" t="s">
        <v>308</v>
      </c>
      <c r="B43" s="55"/>
      <c r="C43" s="36" t="s">
        <v>423</v>
      </c>
      <c r="D43" s="151">
        <f>D44</f>
        <v>200</v>
      </c>
      <c r="E43" s="151">
        <f>E44</f>
        <v>200</v>
      </c>
    </row>
    <row r="44" spans="1:5" ht="30">
      <c r="A44" s="55"/>
      <c r="B44" s="39" t="s">
        <v>144</v>
      </c>
      <c r="C44" s="17" t="s">
        <v>181</v>
      </c>
      <c r="D44" s="44">
        <v>200</v>
      </c>
      <c r="E44" s="44">
        <v>200</v>
      </c>
    </row>
    <row r="45" spans="1:5" ht="14.25">
      <c r="A45" s="55" t="s">
        <v>309</v>
      </c>
      <c r="B45" s="55"/>
      <c r="C45" s="36" t="s">
        <v>167</v>
      </c>
      <c r="D45" s="151">
        <f>D46</f>
        <v>400</v>
      </c>
      <c r="E45" s="151">
        <f>E46</f>
        <v>400</v>
      </c>
    </row>
    <row r="46" spans="1:5" ht="30">
      <c r="A46" s="55"/>
      <c r="B46" s="39" t="s">
        <v>144</v>
      </c>
      <c r="C46" s="17" t="s">
        <v>181</v>
      </c>
      <c r="D46" s="44">
        <v>400</v>
      </c>
      <c r="E46" s="44">
        <v>400</v>
      </c>
    </row>
    <row r="47" spans="1:5" ht="14.25">
      <c r="A47" s="55" t="s">
        <v>513</v>
      </c>
      <c r="B47" s="55"/>
      <c r="C47" s="21" t="s">
        <v>321</v>
      </c>
      <c r="D47" s="151">
        <f>D48</f>
        <v>100</v>
      </c>
      <c r="E47" s="151">
        <f>E48</f>
        <v>100</v>
      </c>
    </row>
    <row r="48" spans="1:5" ht="30">
      <c r="A48" s="55"/>
      <c r="B48" s="39" t="s">
        <v>144</v>
      </c>
      <c r="C48" s="17" t="s">
        <v>181</v>
      </c>
      <c r="D48" s="44">
        <v>100</v>
      </c>
      <c r="E48" s="44">
        <v>100</v>
      </c>
    </row>
    <row r="49" spans="1:5" ht="45">
      <c r="A49" s="175" t="s">
        <v>277</v>
      </c>
      <c r="B49" s="175"/>
      <c r="C49" s="176" t="s">
        <v>424</v>
      </c>
      <c r="D49" s="177">
        <f>D50+D52+D54+D56</f>
        <v>1644.6</v>
      </c>
      <c r="E49" s="177">
        <f>E50+E52+E54+E56</f>
        <v>1737.2</v>
      </c>
    </row>
    <row r="50" spans="1:5" ht="28.5">
      <c r="A50" s="55" t="s">
        <v>310</v>
      </c>
      <c r="B50" s="55"/>
      <c r="C50" s="36" t="s">
        <v>331</v>
      </c>
      <c r="D50" s="151">
        <f>D51</f>
        <v>200</v>
      </c>
      <c r="E50" s="151">
        <f>E51</f>
        <v>50</v>
      </c>
    </row>
    <row r="51" spans="1:5" s="2" customFormat="1" ht="30">
      <c r="A51" s="39"/>
      <c r="B51" s="39" t="s">
        <v>144</v>
      </c>
      <c r="C51" s="17" t="s">
        <v>181</v>
      </c>
      <c r="D51" s="44">
        <v>200</v>
      </c>
      <c r="E51" s="44">
        <v>50</v>
      </c>
    </row>
    <row r="52" spans="1:5" ht="28.5">
      <c r="A52" s="149" t="s">
        <v>290</v>
      </c>
      <c r="B52" s="55"/>
      <c r="C52" s="36" t="s">
        <v>449</v>
      </c>
      <c r="D52" s="154">
        <f>D53</f>
        <v>10</v>
      </c>
      <c r="E52" s="154">
        <f>E53</f>
        <v>10</v>
      </c>
    </row>
    <row r="53" spans="1:5" ht="30">
      <c r="A53" s="38"/>
      <c r="B53" s="39" t="s">
        <v>144</v>
      </c>
      <c r="C53" s="37" t="s">
        <v>181</v>
      </c>
      <c r="D53" s="153">
        <v>10</v>
      </c>
      <c r="E53" s="153">
        <v>10</v>
      </c>
    </row>
    <row r="54" spans="1:5" ht="14.25">
      <c r="A54" s="55" t="s">
        <v>311</v>
      </c>
      <c r="B54" s="55"/>
      <c r="C54" s="36" t="s">
        <v>168</v>
      </c>
      <c r="D54" s="151">
        <f>D55</f>
        <v>500</v>
      </c>
      <c r="E54" s="151">
        <f>E55</f>
        <v>500</v>
      </c>
    </row>
    <row r="55" spans="1:5" ht="30">
      <c r="A55" s="55"/>
      <c r="B55" s="39" t="s">
        <v>144</v>
      </c>
      <c r="C55" s="17" t="s">
        <v>181</v>
      </c>
      <c r="D55" s="44">
        <v>500</v>
      </c>
      <c r="E55" s="44">
        <v>500</v>
      </c>
    </row>
    <row r="56" spans="1:5" ht="28.5">
      <c r="A56" s="55" t="s">
        <v>312</v>
      </c>
      <c r="B56" s="55"/>
      <c r="C56" s="36" t="s">
        <v>505</v>
      </c>
      <c r="D56" s="151">
        <f>D57</f>
        <v>934.6</v>
      </c>
      <c r="E56" s="151">
        <f>E57</f>
        <v>1177.2</v>
      </c>
    </row>
    <row r="57" spans="1:5" ht="30">
      <c r="A57" s="39"/>
      <c r="B57" s="39" t="s">
        <v>144</v>
      </c>
      <c r="C57" s="17" t="s">
        <v>181</v>
      </c>
      <c r="D57" s="44">
        <v>934.6</v>
      </c>
      <c r="E57" s="44">
        <v>1177.2</v>
      </c>
    </row>
    <row r="58" spans="1:5" ht="42.75">
      <c r="A58" s="61" t="s">
        <v>251</v>
      </c>
      <c r="B58" s="61"/>
      <c r="C58" s="35" t="s">
        <v>495</v>
      </c>
      <c r="D58" s="152">
        <f>D59+D68</f>
        <v>1715.6</v>
      </c>
      <c r="E58" s="152">
        <f>E59+E68</f>
        <v>1430</v>
      </c>
    </row>
    <row r="59" spans="1:5" ht="49.5" customHeight="1">
      <c r="A59" s="175" t="s">
        <v>252</v>
      </c>
      <c r="B59" s="175"/>
      <c r="C59" s="176" t="s">
        <v>425</v>
      </c>
      <c r="D59" s="177">
        <f>D60+D62+D64+D66</f>
        <v>1615.6</v>
      </c>
      <c r="E59" s="177">
        <f>E60+E62+E64+E66</f>
        <v>1330</v>
      </c>
    </row>
    <row r="60" spans="1:5" ht="28.5">
      <c r="A60" s="55" t="s">
        <v>291</v>
      </c>
      <c r="B60" s="55"/>
      <c r="C60" s="21" t="s">
        <v>496</v>
      </c>
      <c r="D60" s="151">
        <f>D61</f>
        <v>1400</v>
      </c>
      <c r="E60" s="151">
        <f>E61</f>
        <v>1200</v>
      </c>
    </row>
    <row r="61" spans="1:5" ht="30">
      <c r="A61" s="39"/>
      <c r="B61" s="39" t="s">
        <v>144</v>
      </c>
      <c r="C61" s="17" t="s">
        <v>181</v>
      </c>
      <c r="D61" s="44">
        <v>1400</v>
      </c>
      <c r="E61" s="44">
        <v>1200</v>
      </c>
    </row>
    <row r="62" spans="1:5" ht="42.75">
      <c r="A62" s="55" t="s">
        <v>292</v>
      </c>
      <c r="B62" s="55"/>
      <c r="C62" s="21" t="s">
        <v>497</v>
      </c>
      <c r="D62" s="151">
        <f>D63</f>
        <v>135.6</v>
      </c>
      <c r="E62" s="151">
        <f>E63</f>
        <v>50</v>
      </c>
    </row>
    <row r="63" spans="1:5" ht="30" customHeight="1">
      <c r="A63" s="39"/>
      <c r="B63" s="39" t="s">
        <v>144</v>
      </c>
      <c r="C63" s="17" t="s">
        <v>181</v>
      </c>
      <c r="D63" s="44">
        <v>135.6</v>
      </c>
      <c r="E63" s="44">
        <v>50</v>
      </c>
    </row>
    <row r="64" spans="1:5" ht="15" customHeight="1">
      <c r="A64" s="55" t="s">
        <v>293</v>
      </c>
      <c r="B64" s="55"/>
      <c r="C64" s="21" t="s">
        <v>426</v>
      </c>
      <c r="D64" s="151">
        <f>D65</f>
        <v>30</v>
      </c>
      <c r="E64" s="151">
        <f>E65</f>
        <v>30</v>
      </c>
    </row>
    <row r="65" spans="1:5" ht="15" customHeight="1">
      <c r="A65" s="39"/>
      <c r="B65" s="39">
        <v>800</v>
      </c>
      <c r="C65" s="37" t="s">
        <v>140</v>
      </c>
      <c r="D65" s="44">
        <v>30</v>
      </c>
      <c r="E65" s="44">
        <v>30</v>
      </c>
    </row>
    <row r="66" spans="1:5" s="42" customFormat="1" ht="57">
      <c r="A66" s="55" t="s">
        <v>302</v>
      </c>
      <c r="B66" s="55"/>
      <c r="C66" s="36" t="s">
        <v>279</v>
      </c>
      <c r="D66" s="151">
        <f>D67</f>
        <v>50</v>
      </c>
      <c r="E66" s="151">
        <f>E67</f>
        <v>50</v>
      </c>
    </row>
    <row r="67" spans="1:5" s="2" customFormat="1" ht="30">
      <c r="A67" s="39"/>
      <c r="B67" s="39" t="s">
        <v>144</v>
      </c>
      <c r="C67" s="17" t="s">
        <v>181</v>
      </c>
      <c r="D67" s="44">
        <v>50</v>
      </c>
      <c r="E67" s="44">
        <v>50</v>
      </c>
    </row>
    <row r="68" spans="1:5" ht="45" customHeight="1">
      <c r="A68" s="175" t="s">
        <v>253</v>
      </c>
      <c r="B68" s="175"/>
      <c r="C68" s="176" t="s">
        <v>427</v>
      </c>
      <c r="D68" s="177">
        <f>D69+D71</f>
        <v>100</v>
      </c>
      <c r="E68" s="177">
        <f>E69+E71</f>
        <v>100</v>
      </c>
    </row>
    <row r="69" spans="1:5" ht="60" customHeight="1">
      <c r="A69" s="55" t="s">
        <v>294</v>
      </c>
      <c r="B69" s="55"/>
      <c r="C69" s="21" t="s">
        <v>169</v>
      </c>
      <c r="D69" s="151">
        <f>D70</f>
        <v>50</v>
      </c>
      <c r="E69" s="151">
        <f>E70</f>
        <v>50</v>
      </c>
    </row>
    <row r="70" spans="1:5" ht="30" customHeight="1">
      <c r="A70" s="39" t="s">
        <v>390</v>
      </c>
      <c r="B70" s="39" t="s">
        <v>144</v>
      </c>
      <c r="C70" s="17" t="s">
        <v>181</v>
      </c>
      <c r="D70" s="44">
        <v>50</v>
      </c>
      <c r="E70" s="44">
        <v>50</v>
      </c>
    </row>
    <row r="71" spans="1:5" ht="14.25">
      <c r="A71" s="55" t="s">
        <v>295</v>
      </c>
      <c r="B71" s="55"/>
      <c r="C71" s="21" t="s">
        <v>428</v>
      </c>
      <c r="D71" s="151">
        <f>D72</f>
        <v>50</v>
      </c>
      <c r="E71" s="151">
        <f>E72</f>
        <v>50</v>
      </c>
    </row>
    <row r="72" spans="1:5" ht="15">
      <c r="A72" s="39"/>
      <c r="B72" s="39">
        <v>800</v>
      </c>
      <c r="C72" s="37" t="s">
        <v>140</v>
      </c>
      <c r="D72" s="44">
        <v>50</v>
      </c>
      <c r="E72" s="44">
        <v>50</v>
      </c>
    </row>
    <row r="73" spans="1:5" ht="57">
      <c r="A73" s="61" t="s">
        <v>254</v>
      </c>
      <c r="B73" s="61"/>
      <c r="C73" s="35" t="s">
        <v>498</v>
      </c>
      <c r="D73" s="152">
        <f aca="true" t="shared" si="0" ref="D73:E75">D74</f>
        <v>600</v>
      </c>
      <c r="E73" s="152">
        <f t="shared" si="0"/>
        <v>700</v>
      </c>
    </row>
    <row r="74" spans="1:5" ht="30" customHeight="1">
      <c r="A74" s="175" t="s">
        <v>255</v>
      </c>
      <c r="B74" s="175"/>
      <c r="C74" s="176" t="s">
        <v>429</v>
      </c>
      <c r="D74" s="177">
        <f t="shared" si="0"/>
        <v>600</v>
      </c>
      <c r="E74" s="177">
        <f t="shared" si="0"/>
        <v>700</v>
      </c>
    </row>
    <row r="75" spans="1:5" ht="30" customHeight="1">
      <c r="A75" s="55" t="s">
        <v>299</v>
      </c>
      <c r="B75" s="55"/>
      <c r="C75" s="21" t="s">
        <v>237</v>
      </c>
      <c r="D75" s="151">
        <f t="shared" si="0"/>
        <v>600</v>
      </c>
      <c r="E75" s="151">
        <f t="shared" si="0"/>
        <v>700</v>
      </c>
    </row>
    <row r="76" spans="1:5" ht="30">
      <c r="A76" s="39"/>
      <c r="B76" s="39" t="s">
        <v>144</v>
      </c>
      <c r="C76" s="17" t="s">
        <v>181</v>
      </c>
      <c r="D76" s="44">
        <v>600</v>
      </c>
      <c r="E76" s="44">
        <v>700</v>
      </c>
    </row>
    <row r="77" spans="1:5" ht="57">
      <c r="A77" s="61" t="s">
        <v>256</v>
      </c>
      <c r="B77" s="61"/>
      <c r="C77" s="35" t="s">
        <v>499</v>
      </c>
      <c r="D77" s="152">
        <f>D78</f>
        <v>1499.7</v>
      </c>
      <c r="E77" s="152">
        <f>E78</f>
        <v>1555.4</v>
      </c>
    </row>
    <row r="78" spans="1:5" ht="75">
      <c r="A78" s="175" t="s">
        <v>257</v>
      </c>
      <c r="B78" s="175"/>
      <c r="C78" s="176" t="s">
        <v>430</v>
      </c>
      <c r="D78" s="177">
        <f>D79+D81+D83+D85+D87+D89+D91</f>
        <v>1499.7</v>
      </c>
      <c r="E78" s="177">
        <f>E79+E81+E83+E85+E87+E89+E91</f>
        <v>1555.4</v>
      </c>
    </row>
    <row r="79" spans="1:5" ht="15" customHeight="1">
      <c r="A79" s="55" t="s">
        <v>284</v>
      </c>
      <c r="B79" s="55"/>
      <c r="C79" s="21" t="s">
        <v>170</v>
      </c>
      <c r="D79" s="151">
        <f>D80</f>
        <v>650</v>
      </c>
      <c r="E79" s="151">
        <f>E80</f>
        <v>705.7</v>
      </c>
    </row>
    <row r="80" spans="1:5" ht="30" customHeight="1">
      <c r="A80" s="39"/>
      <c r="B80" s="39" t="s">
        <v>144</v>
      </c>
      <c r="C80" s="17" t="s">
        <v>181</v>
      </c>
      <c r="D80" s="44">
        <v>650</v>
      </c>
      <c r="E80" s="44">
        <v>705.7</v>
      </c>
    </row>
    <row r="81" spans="1:5" ht="15" customHeight="1">
      <c r="A81" s="55" t="s">
        <v>285</v>
      </c>
      <c r="B81" s="55"/>
      <c r="C81" s="21" t="s">
        <v>171</v>
      </c>
      <c r="D81" s="151">
        <f>D82</f>
        <v>51.9</v>
      </c>
      <c r="E81" s="151">
        <f>E82</f>
        <v>51.9</v>
      </c>
    </row>
    <row r="82" spans="1:5" ht="30">
      <c r="A82" s="39"/>
      <c r="B82" s="39" t="s">
        <v>144</v>
      </c>
      <c r="C82" s="17" t="s">
        <v>181</v>
      </c>
      <c r="D82" s="44">
        <v>51.9</v>
      </c>
      <c r="E82" s="44">
        <v>51.9</v>
      </c>
    </row>
    <row r="83" spans="1:5" ht="28.5">
      <c r="A83" s="55" t="s">
        <v>288</v>
      </c>
      <c r="B83" s="55"/>
      <c r="C83" s="21" t="s">
        <v>172</v>
      </c>
      <c r="D83" s="151">
        <f>D84</f>
        <v>50</v>
      </c>
      <c r="E83" s="151">
        <f>E84</f>
        <v>50</v>
      </c>
    </row>
    <row r="84" spans="1:5" ht="30">
      <c r="A84" s="39"/>
      <c r="B84" s="39" t="s">
        <v>144</v>
      </c>
      <c r="C84" s="17" t="s">
        <v>181</v>
      </c>
      <c r="D84" s="44">
        <v>50</v>
      </c>
      <c r="E84" s="44">
        <v>50</v>
      </c>
    </row>
    <row r="85" spans="1:5" ht="42.75">
      <c r="A85" s="55" t="s">
        <v>287</v>
      </c>
      <c r="B85" s="55"/>
      <c r="C85" s="21" t="s">
        <v>173</v>
      </c>
      <c r="D85" s="151">
        <f>D86</f>
        <v>38.1</v>
      </c>
      <c r="E85" s="151">
        <f>E86</f>
        <v>38.1</v>
      </c>
    </row>
    <row r="86" spans="1:5" ht="30">
      <c r="A86" s="39"/>
      <c r="B86" s="39" t="s">
        <v>144</v>
      </c>
      <c r="C86" s="17" t="s">
        <v>181</v>
      </c>
      <c r="D86" s="44">
        <v>38.1</v>
      </c>
      <c r="E86" s="44">
        <v>38.1</v>
      </c>
    </row>
    <row r="87" spans="1:5" ht="42.75">
      <c r="A87" s="55" t="s">
        <v>296</v>
      </c>
      <c r="B87" s="55"/>
      <c r="C87" s="21" t="s">
        <v>179</v>
      </c>
      <c r="D87" s="151">
        <f>D88</f>
        <v>20</v>
      </c>
      <c r="E87" s="151">
        <f>E88</f>
        <v>20</v>
      </c>
    </row>
    <row r="88" spans="1:5" ht="30">
      <c r="A88" s="39"/>
      <c r="B88" s="39" t="s">
        <v>144</v>
      </c>
      <c r="C88" s="17" t="s">
        <v>181</v>
      </c>
      <c r="D88" s="44">
        <v>20</v>
      </c>
      <c r="E88" s="44">
        <v>20</v>
      </c>
    </row>
    <row r="89" spans="1:5" ht="28.5">
      <c r="A89" s="55" t="s">
        <v>297</v>
      </c>
      <c r="B89" s="55"/>
      <c r="C89" s="36" t="s">
        <v>500</v>
      </c>
      <c r="D89" s="151">
        <f>D90</f>
        <v>30</v>
      </c>
      <c r="E89" s="151">
        <f>E90</f>
        <v>30</v>
      </c>
    </row>
    <row r="90" spans="1:5" ht="30">
      <c r="A90" s="39"/>
      <c r="B90" s="39" t="s">
        <v>144</v>
      </c>
      <c r="C90" s="17" t="s">
        <v>181</v>
      </c>
      <c r="D90" s="44">
        <v>30</v>
      </c>
      <c r="E90" s="44">
        <v>30</v>
      </c>
    </row>
    <row r="91" spans="1:5" ht="28.5">
      <c r="A91" s="55" t="s">
        <v>286</v>
      </c>
      <c r="B91" s="55"/>
      <c r="C91" s="21" t="s">
        <v>46</v>
      </c>
      <c r="D91" s="151">
        <f>D92</f>
        <v>659.7</v>
      </c>
      <c r="E91" s="151">
        <f>E92</f>
        <v>659.7</v>
      </c>
    </row>
    <row r="92" spans="1:5" ht="30">
      <c r="A92" s="39"/>
      <c r="B92" s="39" t="s">
        <v>144</v>
      </c>
      <c r="C92" s="17" t="s">
        <v>181</v>
      </c>
      <c r="D92" s="44">
        <v>659.7</v>
      </c>
      <c r="E92" s="44">
        <v>659.7</v>
      </c>
    </row>
    <row r="93" spans="1:5" ht="42.75">
      <c r="A93" s="61" t="s">
        <v>258</v>
      </c>
      <c r="B93" s="61"/>
      <c r="C93" s="35" t="s">
        <v>501</v>
      </c>
      <c r="D93" s="152">
        <f>D94</f>
        <v>150</v>
      </c>
      <c r="E93" s="152">
        <f>E94</f>
        <v>150</v>
      </c>
    </row>
    <row r="94" spans="1:5" ht="51" customHeight="1">
      <c r="A94" s="175" t="s">
        <v>259</v>
      </c>
      <c r="B94" s="175"/>
      <c r="C94" s="176" t="s">
        <v>431</v>
      </c>
      <c r="D94" s="177">
        <f>D95+D97+D99+D101+D103</f>
        <v>150</v>
      </c>
      <c r="E94" s="177">
        <f>E95+E97+E99+E101+E103</f>
        <v>150</v>
      </c>
    </row>
    <row r="95" spans="1:5" ht="42.75">
      <c r="A95" s="55" t="s">
        <v>298</v>
      </c>
      <c r="B95" s="55"/>
      <c r="C95" s="36" t="s">
        <v>319</v>
      </c>
      <c r="D95" s="151">
        <f>D96</f>
        <v>50</v>
      </c>
      <c r="E95" s="151">
        <f>E96</f>
        <v>50</v>
      </c>
    </row>
    <row r="96" spans="1:5" ht="15">
      <c r="A96" s="39"/>
      <c r="B96" s="39">
        <v>800</v>
      </c>
      <c r="C96" s="37" t="s">
        <v>140</v>
      </c>
      <c r="D96" s="44">
        <v>50</v>
      </c>
      <c r="E96" s="44">
        <v>50</v>
      </c>
    </row>
    <row r="97" spans="1:5" ht="14.25">
      <c r="A97" s="55" t="s">
        <v>289</v>
      </c>
      <c r="B97" s="55"/>
      <c r="C97" s="36" t="s">
        <v>174</v>
      </c>
      <c r="D97" s="151">
        <f>D98</f>
        <v>100</v>
      </c>
      <c r="E97" s="151">
        <f>E98</f>
        <v>100</v>
      </c>
    </row>
    <row r="98" spans="1:5" ht="15">
      <c r="A98" s="39"/>
      <c r="B98" s="39">
        <v>800</v>
      </c>
      <c r="C98" s="37" t="s">
        <v>140</v>
      </c>
      <c r="D98" s="44">
        <v>100</v>
      </c>
      <c r="E98" s="44">
        <v>100</v>
      </c>
    </row>
    <row r="99" spans="1:5" ht="52.5" customHeight="1">
      <c r="A99" s="55" t="s">
        <v>260</v>
      </c>
      <c r="B99" s="55"/>
      <c r="C99" s="36" t="s">
        <v>142</v>
      </c>
      <c r="D99" s="151">
        <f>D100</f>
        <v>0</v>
      </c>
      <c r="E99" s="151">
        <f>E100</f>
        <v>0</v>
      </c>
    </row>
    <row r="100" spans="1:5" ht="15">
      <c r="A100" s="63"/>
      <c r="B100" s="63" t="s">
        <v>161</v>
      </c>
      <c r="C100" s="183" t="s">
        <v>205</v>
      </c>
      <c r="D100" s="171">
        <v>0</v>
      </c>
      <c r="E100" s="171">
        <v>0</v>
      </c>
    </row>
    <row r="101" spans="1:5" ht="57">
      <c r="A101" s="55" t="s">
        <v>261</v>
      </c>
      <c r="B101" s="55"/>
      <c r="C101" s="36" t="s">
        <v>125</v>
      </c>
      <c r="D101" s="151">
        <f>D102</f>
        <v>0</v>
      </c>
      <c r="E101" s="151">
        <f>E102</f>
        <v>0</v>
      </c>
    </row>
    <row r="102" spans="1:5" ht="15">
      <c r="A102" s="63"/>
      <c r="B102" s="63" t="s">
        <v>161</v>
      </c>
      <c r="C102" s="183" t="s">
        <v>205</v>
      </c>
      <c r="D102" s="171">
        <v>0</v>
      </c>
      <c r="E102" s="171">
        <v>0</v>
      </c>
    </row>
    <row r="103" spans="1:5" ht="71.25">
      <c r="A103" s="55" t="s">
        <v>262</v>
      </c>
      <c r="B103" s="55"/>
      <c r="C103" s="36" t="s">
        <v>432</v>
      </c>
      <c r="D103" s="151">
        <f>D104</f>
        <v>0</v>
      </c>
      <c r="E103" s="151">
        <f>E104</f>
        <v>0</v>
      </c>
    </row>
    <row r="104" spans="1:5" ht="15" customHeight="1">
      <c r="A104" s="63"/>
      <c r="B104" s="63" t="s">
        <v>161</v>
      </c>
      <c r="C104" s="183" t="s">
        <v>205</v>
      </c>
      <c r="D104" s="171">
        <v>0</v>
      </c>
      <c r="E104" s="171">
        <v>0</v>
      </c>
    </row>
    <row r="105" spans="1:5" ht="14.25">
      <c r="A105" s="61" t="s">
        <v>263</v>
      </c>
      <c r="B105" s="61"/>
      <c r="C105" s="35" t="s">
        <v>175</v>
      </c>
      <c r="D105" s="152">
        <f>D106+D116</f>
        <v>5875.2</v>
      </c>
      <c r="E105" s="152">
        <f>E106+E116</f>
        <v>5471.800000000001</v>
      </c>
    </row>
    <row r="106" spans="1:5" ht="30" customHeight="1">
      <c r="A106" s="55" t="s">
        <v>264</v>
      </c>
      <c r="B106" s="55"/>
      <c r="C106" s="36" t="s">
        <v>3</v>
      </c>
      <c r="D106" s="151">
        <f>D107+D110+D112</f>
        <v>5674.3</v>
      </c>
      <c r="E106" s="151">
        <f>E107+E110+E112</f>
        <v>5263.500000000001</v>
      </c>
    </row>
    <row r="107" spans="1:5" s="158" customFormat="1" ht="15" customHeight="1">
      <c r="A107" s="39" t="s">
        <v>265</v>
      </c>
      <c r="B107" s="39"/>
      <c r="C107" s="37" t="s">
        <v>196</v>
      </c>
      <c r="D107" s="44">
        <f>D108+D109</f>
        <v>914.1</v>
      </c>
      <c r="E107" s="44">
        <f>E108+E109</f>
        <v>914.1</v>
      </c>
    </row>
    <row r="108" spans="1:5" s="158" customFormat="1" ht="60" customHeight="1">
      <c r="A108" s="39"/>
      <c r="B108" s="39">
        <v>100</v>
      </c>
      <c r="C108" s="37" t="s">
        <v>160</v>
      </c>
      <c r="D108" s="44">
        <v>913.1</v>
      </c>
      <c r="E108" s="44">
        <v>913.1</v>
      </c>
    </row>
    <row r="109" spans="1:5" ht="15" customHeight="1">
      <c r="A109" s="39"/>
      <c r="B109" s="39">
        <v>800</v>
      </c>
      <c r="C109" s="37" t="s">
        <v>140</v>
      </c>
      <c r="D109" s="153">
        <v>1</v>
      </c>
      <c r="E109" s="153">
        <v>1</v>
      </c>
    </row>
    <row r="110" spans="1:5" ht="15">
      <c r="A110" s="39" t="s">
        <v>266</v>
      </c>
      <c r="B110" s="39"/>
      <c r="C110" s="37" t="s">
        <v>197</v>
      </c>
      <c r="D110" s="44">
        <f>D111</f>
        <v>60</v>
      </c>
      <c r="E110" s="44">
        <f>E111</f>
        <v>60</v>
      </c>
    </row>
    <row r="111" spans="1:5" ht="30">
      <c r="A111" s="39"/>
      <c r="B111" s="39">
        <v>200</v>
      </c>
      <c r="C111" s="37" t="s">
        <v>181</v>
      </c>
      <c r="D111" s="153">
        <v>60</v>
      </c>
      <c r="E111" s="153">
        <v>60</v>
      </c>
    </row>
    <row r="112" spans="1:5" ht="30">
      <c r="A112" s="39" t="s">
        <v>267</v>
      </c>
      <c r="B112" s="39"/>
      <c r="C112" s="37" t="s">
        <v>176</v>
      </c>
      <c r="D112" s="44">
        <f>D113+D114+D115</f>
        <v>4700.2</v>
      </c>
      <c r="E112" s="44">
        <f>E113+E114+E115</f>
        <v>4289.400000000001</v>
      </c>
    </row>
    <row r="113" spans="1:5" ht="60">
      <c r="A113" s="39"/>
      <c r="B113" s="39">
        <v>100</v>
      </c>
      <c r="C113" s="37" t="s">
        <v>160</v>
      </c>
      <c r="D113" s="44">
        <v>4142.8</v>
      </c>
      <c r="E113" s="44">
        <v>4142.8</v>
      </c>
    </row>
    <row r="114" spans="1:5" s="2" customFormat="1" ht="30">
      <c r="A114" s="39"/>
      <c r="B114" s="39">
        <v>200</v>
      </c>
      <c r="C114" s="37" t="s">
        <v>181</v>
      </c>
      <c r="D114" s="44">
        <v>552.4</v>
      </c>
      <c r="E114" s="44">
        <v>141.6</v>
      </c>
    </row>
    <row r="115" spans="1:5" ht="15">
      <c r="A115" s="39"/>
      <c r="B115" s="39">
        <v>800</v>
      </c>
      <c r="C115" s="37" t="s">
        <v>140</v>
      </c>
      <c r="D115" s="44">
        <v>5</v>
      </c>
      <c r="E115" s="44">
        <v>5</v>
      </c>
    </row>
    <row r="116" spans="1:5" ht="42.75">
      <c r="A116" s="55" t="s">
        <v>268</v>
      </c>
      <c r="B116" s="55"/>
      <c r="C116" s="36" t="s">
        <v>4</v>
      </c>
      <c r="D116" s="151">
        <f>SUM(D118:D119)</f>
        <v>200.9</v>
      </c>
      <c r="E116" s="151">
        <f>E117+E119</f>
        <v>208.29999999999998</v>
      </c>
    </row>
    <row r="117" spans="1:5" ht="15" customHeight="1">
      <c r="A117" s="39" t="s">
        <v>269</v>
      </c>
      <c r="B117" s="39"/>
      <c r="C117" s="37" t="s">
        <v>177</v>
      </c>
      <c r="D117" s="44">
        <f>D118</f>
        <v>1.1</v>
      </c>
      <c r="E117" s="44">
        <f>E118</f>
        <v>1.1</v>
      </c>
    </row>
    <row r="118" spans="1:5" ht="30">
      <c r="A118" s="39"/>
      <c r="B118" s="39" t="s">
        <v>144</v>
      </c>
      <c r="C118" s="37" t="s">
        <v>181</v>
      </c>
      <c r="D118" s="153">
        <v>1.1</v>
      </c>
      <c r="E118" s="153">
        <v>1.1</v>
      </c>
    </row>
    <row r="119" spans="1:5" ht="30">
      <c r="A119" s="39" t="s">
        <v>278</v>
      </c>
      <c r="B119" s="39"/>
      <c r="C119" s="37" t="s">
        <v>382</v>
      </c>
      <c r="D119" s="153">
        <f>SUM(D120)</f>
        <v>199.8</v>
      </c>
      <c r="E119" s="153">
        <f>SUM(E120)</f>
        <v>207.2</v>
      </c>
    </row>
    <row r="120" spans="1:5" ht="60">
      <c r="A120" s="39"/>
      <c r="B120" s="39" t="s">
        <v>178</v>
      </c>
      <c r="C120" s="37" t="s">
        <v>160</v>
      </c>
      <c r="D120" s="153">
        <v>199.8</v>
      </c>
      <c r="E120" s="153">
        <v>207.2</v>
      </c>
    </row>
    <row r="121" spans="1:5" s="2" customFormat="1" ht="15">
      <c r="A121" s="149"/>
      <c r="B121" s="55"/>
      <c r="C121" s="183"/>
      <c r="D121" s="153"/>
      <c r="E121" s="153"/>
    </row>
    <row r="122" spans="1:5" ht="14.25">
      <c r="A122" s="55"/>
      <c r="B122" s="55"/>
      <c r="C122" s="36" t="s">
        <v>188</v>
      </c>
      <c r="D122" s="154">
        <f>D9+D19+D25+D58+D73+D77+D93+D105+D121</f>
        <v>18000</v>
      </c>
      <c r="E122" s="154">
        <f>E9+E19+E25+E58+E73+E77+E93+E105+E121</f>
        <v>17558</v>
      </c>
    </row>
    <row r="124" spans="4:5" ht="15">
      <c r="D124" s="156"/>
      <c r="E124" s="156"/>
    </row>
    <row r="125" ht="15">
      <c r="B125" s="146"/>
    </row>
    <row r="126" spans="1:5" s="187" customFormat="1" ht="15">
      <c r="A126" s="184"/>
      <c r="B126" s="146"/>
      <c r="C126" s="146"/>
      <c r="D126" s="186"/>
      <c r="E126" s="186"/>
    </row>
    <row r="127" spans="1:5" s="143" customFormat="1" ht="15">
      <c r="A127" s="185"/>
      <c r="B127" s="146"/>
      <c r="C127" s="146"/>
      <c r="D127" s="186"/>
      <c r="E127" s="186"/>
    </row>
    <row r="128" ht="15">
      <c r="B128" s="146"/>
    </row>
    <row r="129" spans="2:5" ht="15">
      <c r="B129" s="146"/>
      <c r="D129" s="156"/>
      <c r="E129" s="156"/>
    </row>
    <row r="134" ht="45" customHeight="1"/>
    <row r="143" ht="30" customHeight="1"/>
    <row r="148" ht="30" customHeight="1"/>
    <row r="153" ht="30" customHeight="1"/>
    <row r="156" ht="30" customHeight="1"/>
    <row r="160" ht="30" customHeight="1"/>
    <row r="164" ht="30" customHeight="1"/>
    <row r="168" ht="30" customHeight="1"/>
    <row r="173" ht="30" customHeight="1"/>
    <row r="176" ht="30" customHeight="1"/>
    <row r="179" ht="30" customHeight="1"/>
    <row r="181" spans="1:5" s="2" customFormat="1" ht="15">
      <c r="A181" s="14"/>
      <c r="B181" s="14"/>
      <c r="C181" s="146"/>
      <c r="D181" s="14"/>
      <c r="E181" s="14"/>
    </row>
    <row r="203" spans="1:5" s="2" customFormat="1" ht="15">
      <c r="A203" s="14"/>
      <c r="B203" s="14"/>
      <c r="C203" s="146"/>
      <c r="D203" s="14"/>
      <c r="E203" s="14"/>
    </row>
    <row r="204" spans="1:5" s="2" customFormat="1" ht="15">
      <c r="A204" s="14"/>
      <c r="B204" s="14"/>
      <c r="C204" s="146"/>
      <c r="D204" s="14"/>
      <c r="E204" s="14"/>
    </row>
    <row r="208" spans="1:5" s="2" customFormat="1" ht="15">
      <c r="A208" s="14"/>
      <c r="B208" s="14"/>
      <c r="C208" s="146"/>
      <c r="D208" s="14"/>
      <c r="E208" s="14"/>
    </row>
    <row r="217" spans="1:5" s="2" customFormat="1" ht="15">
      <c r="A217" s="14"/>
      <c r="B217" s="14"/>
      <c r="C217" s="146"/>
      <c r="D217" s="14"/>
      <c r="E217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4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zoomScalePageLayoutView="0" workbookViewId="0" topLeftCell="A235">
      <selection activeCell="E31" sqref="D31:F31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75390625" style="14" customWidth="1"/>
  </cols>
  <sheetData>
    <row r="1" ht="15">
      <c r="F1" s="16" t="s">
        <v>283</v>
      </c>
    </row>
    <row r="2" ht="15">
      <c r="F2" s="16" t="s">
        <v>113</v>
      </c>
    </row>
    <row r="3" ht="15">
      <c r="F3" s="16" t="s">
        <v>396</v>
      </c>
    </row>
    <row r="4" ht="15">
      <c r="F4" s="16"/>
    </row>
    <row r="5" ht="15">
      <c r="F5"/>
    </row>
    <row r="6" ht="15">
      <c r="F6" s="16"/>
    </row>
    <row r="7" spans="1:6" ht="15" customHeight="1">
      <c r="A7" s="250" t="s">
        <v>332</v>
      </c>
      <c r="B7" s="250"/>
      <c r="C7" s="250"/>
      <c r="D7" s="250"/>
      <c r="E7" s="250"/>
      <c r="F7" s="250"/>
    </row>
    <row r="8" spans="1:6" ht="15" customHeight="1">
      <c r="A8" s="250" t="s">
        <v>396</v>
      </c>
      <c r="B8" s="250"/>
      <c r="C8" s="250"/>
      <c r="D8" s="250"/>
      <c r="E8" s="250"/>
      <c r="F8" s="250"/>
    </row>
    <row r="9" spans="1:6" ht="14.25" customHeight="1">
      <c r="A9" s="226" t="s">
        <v>522</v>
      </c>
      <c r="B9" s="226"/>
      <c r="C9" s="226"/>
      <c r="D9" s="226"/>
      <c r="E9" s="226"/>
      <c r="F9" s="226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191</v>
      </c>
    </row>
    <row r="12" spans="1:6" ht="12.75" customHeight="1">
      <c r="A12" s="227" t="s">
        <v>345</v>
      </c>
      <c r="B12" s="228" t="s">
        <v>136</v>
      </c>
      <c r="C12" s="228" t="s">
        <v>137</v>
      </c>
      <c r="D12" s="228" t="s">
        <v>138</v>
      </c>
      <c r="E12" s="229" t="s">
        <v>195</v>
      </c>
      <c r="F12" s="230" t="s">
        <v>139</v>
      </c>
    </row>
    <row r="13" spans="1:6" ht="12.75" customHeight="1">
      <c r="A13" s="227"/>
      <c r="B13" s="228"/>
      <c r="C13" s="228"/>
      <c r="D13" s="228"/>
      <c r="E13" s="229"/>
      <c r="F13" s="230"/>
    </row>
    <row r="14" spans="1:6" ht="12.75" customHeight="1">
      <c r="A14" s="227"/>
      <c r="B14" s="228"/>
      <c r="C14" s="228"/>
      <c r="D14" s="228"/>
      <c r="E14" s="229"/>
      <c r="F14" s="230"/>
    </row>
    <row r="15" spans="1:6" ht="12.75" customHeight="1">
      <c r="A15" s="227"/>
      <c r="B15" s="228"/>
      <c r="C15" s="228"/>
      <c r="D15" s="228"/>
      <c r="E15" s="229"/>
      <c r="F15" s="230"/>
    </row>
    <row r="16" spans="1:6" ht="12.75" customHeight="1">
      <c r="A16" s="227"/>
      <c r="B16" s="228"/>
      <c r="C16" s="228"/>
      <c r="D16" s="228"/>
      <c r="E16" s="229"/>
      <c r="F16" s="230"/>
    </row>
    <row r="17" spans="1:6" ht="4.5" customHeight="1">
      <c r="A17" s="227"/>
      <c r="B17" s="228"/>
      <c r="C17" s="228"/>
      <c r="D17" s="228"/>
      <c r="E17" s="229"/>
      <c r="F17" s="230"/>
    </row>
    <row r="18" spans="1:6" ht="12.75" customHeight="1" hidden="1">
      <c r="A18" s="227"/>
      <c r="B18" s="228"/>
      <c r="C18" s="228"/>
      <c r="D18" s="228"/>
      <c r="E18" s="229"/>
      <c r="F18" s="230"/>
    </row>
    <row r="19" spans="1:6" ht="12.75" customHeight="1" hidden="1">
      <c r="A19" s="227"/>
      <c r="B19" s="228"/>
      <c r="C19" s="228"/>
      <c r="D19" s="228"/>
      <c r="E19" s="229"/>
      <c r="F19" s="230"/>
    </row>
    <row r="20" spans="1:6" ht="12.75" customHeight="1" hidden="1">
      <c r="A20" s="227"/>
      <c r="B20" s="228"/>
      <c r="C20" s="228"/>
      <c r="D20" s="228"/>
      <c r="E20" s="229"/>
      <c r="F20" s="230"/>
    </row>
    <row r="21" spans="1:6" ht="12.75" customHeight="1" hidden="1">
      <c r="A21" s="227"/>
      <c r="B21" s="228"/>
      <c r="C21" s="228"/>
      <c r="D21" s="228"/>
      <c r="E21" s="229"/>
      <c r="F21" s="230"/>
    </row>
    <row r="22" spans="1:6" s="49" customFormat="1" ht="34.5">
      <c r="A22" s="50" t="s">
        <v>5</v>
      </c>
      <c r="B22" s="51"/>
      <c r="C22" s="51"/>
      <c r="D22" s="51"/>
      <c r="E22" s="48" t="s">
        <v>6</v>
      </c>
      <c r="F22" s="168">
        <f>F23</f>
        <v>1047.4</v>
      </c>
    </row>
    <row r="23" spans="1:6" ht="15.75">
      <c r="A23" s="52"/>
      <c r="B23" s="53" t="s">
        <v>346</v>
      </c>
      <c r="C23" s="53"/>
      <c r="D23" s="53"/>
      <c r="E23" s="40" t="s">
        <v>159</v>
      </c>
      <c r="F23" s="169">
        <f>F24+F32</f>
        <v>1047.4</v>
      </c>
    </row>
    <row r="24" spans="1:6" ht="42.75">
      <c r="A24" s="54"/>
      <c r="B24" s="55" t="s">
        <v>347</v>
      </c>
      <c r="C24" s="55"/>
      <c r="D24" s="55"/>
      <c r="E24" s="36" t="s">
        <v>229</v>
      </c>
      <c r="F24" s="151">
        <f>F25</f>
        <v>914.1</v>
      </c>
    </row>
    <row r="25" spans="1:6" ht="15" customHeight="1">
      <c r="A25" s="54"/>
      <c r="B25" s="39"/>
      <c r="C25" s="39" t="s">
        <v>263</v>
      </c>
      <c r="D25" s="39"/>
      <c r="E25" s="37" t="s">
        <v>175</v>
      </c>
      <c r="F25" s="44">
        <f>F26</f>
        <v>914.1</v>
      </c>
    </row>
    <row r="26" spans="1:6" ht="45">
      <c r="A26" s="54"/>
      <c r="B26" s="39"/>
      <c r="C26" s="39" t="s">
        <v>264</v>
      </c>
      <c r="D26" s="39"/>
      <c r="E26" s="37" t="s">
        <v>3</v>
      </c>
      <c r="F26" s="44">
        <f>F27</f>
        <v>914.1</v>
      </c>
    </row>
    <row r="27" spans="1:6" ht="15">
      <c r="A27" s="54"/>
      <c r="B27" s="39"/>
      <c r="C27" s="39" t="s">
        <v>270</v>
      </c>
      <c r="D27" s="39"/>
      <c r="E27" s="37" t="s">
        <v>196</v>
      </c>
      <c r="F27" s="44">
        <f>F28</f>
        <v>914.1</v>
      </c>
    </row>
    <row r="28" spans="1:6" ht="45" customHeight="1">
      <c r="A28" s="54"/>
      <c r="B28" s="39"/>
      <c r="C28" s="39"/>
      <c r="D28" s="39">
        <v>100</v>
      </c>
      <c r="E28" s="37" t="s">
        <v>160</v>
      </c>
      <c r="F28" s="171">
        <f>F29</f>
        <v>914.1</v>
      </c>
    </row>
    <row r="29" spans="1:6" ht="30" customHeight="1">
      <c r="A29" s="54"/>
      <c r="B29" s="39"/>
      <c r="C29" s="39"/>
      <c r="D29" s="39">
        <v>120</v>
      </c>
      <c r="E29" s="37" t="s">
        <v>180</v>
      </c>
      <c r="F29" s="44">
        <v>914.1</v>
      </c>
    </row>
    <row r="30" spans="1:6" ht="30" customHeight="1">
      <c r="A30" s="54"/>
      <c r="B30" s="39"/>
      <c r="C30" s="39"/>
      <c r="D30" s="39" t="s">
        <v>383</v>
      </c>
      <c r="E30" s="37" t="s">
        <v>180</v>
      </c>
      <c r="F30" s="171">
        <f>F31</f>
        <v>1</v>
      </c>
    </row>
    <row r="31" spans="1:6" ht="19.5" customHeight="1">
      <c r="A31" s="54"/>
      <c r="B31" s="39"/>
      <c r="C31" s="39"/>
      <c r="D31" s="39">
        <v>850</v>
      </c>
      <c r="E31" s="37" t="s">
        <v>141</v>
      </c>
      <c r="F31" s="44">
        <v>1</v>
      </c>
    </row>
    <row r="32" spans="1:6" ht="57">
      <c r="A32" s="54"/>
      <c r="B32" s="55" t="s">
        <v>348</v>
      </c>
      <c r="C32" s="55"/>
      <c r="D32" s="55"/>
      <c r="E32" s="36" t="s">
        <v>235</v>
      </c>
      <c r="F32" s="151">
        <f>F38+F33</f>
        <v>133.3</v>
      </c>
    </row>
    <row r="33" spans="1:6" ht="45">
      <c r="A33" s="54"/>
      <c r="B33" s="55"/>
      <c r="C33" s="39" t="s">
        <v>258</v>
      </c>
      <c r="D33" s="39"/>
      <c r="E33" s="69" t="s">
        <v>501</v>
      </c>
      <c r="F33" s="44">
        <f>F34</f>
        <v>73.3</v>
      </c>
    </row>
    <row r="34" spans="1:6" s="178" customFormat="1" ht="45">
      <c r="A34" s="191"/>
      <c r="B34" s="175"/>
      <c r="C34" s="192" t="s">
        <v>259</v>
      </c>
      <c r="D34" s="192"/>
      <c r="E34" s="193" t="s">
        <v>431</v>
      </c>
      <c r="F34" s="194">
        <f>F35</f>
        <v>73.3</v>
      </c>
    </row>
    <row r="35" spans="1:6" ht="45" customHeight="1">
      <c r="A35" s="54"/>
      <c r="B35" s="55"/>
      <c r="C35" s="39" t="s">
        <v>260</v>
      </c>
      <c r="D35" s="39"/>
      <c r="E35" s="69" t="s">
        <v>142</v>
      </c>
      <c r="F35" s="44">
        <f>F36</f>
        <v>73.3</v>
      </c>
    </row>
    <row r="36" spans="1:6" ht="15">
      <c r="A36" s="54"/>
      <c r="B36" s="55"/>
      <c r="C36" s="39"/>
      <c r="D36" s="39">
        <v>500</v>
      </c>
      <c r="E36" s="37" t="s">
        <v>205</v>
      </c>
      <c r="F36" s="171">
        <f>F37</f>
        <v>73.3</v>
      </c>
    </row>
    <row r="37" spans="1:6" ht="15">
      <c r="A37" s="54"/>
      <c r="B37" s="55"/>
      <c r="C37" s="39"/>
      <c r="D37" s="39">
        <v>540</v>
      </c>
      <c r="E37" s="37" t="s">
        <v>206</v>
      </c>
      <c r="F37" s="44">
        <v>73.3</v>
      </c>
    </row>
    <row r="38" spans="1:6" ht="15" customHeight="1">
      <c r="A38" s="54"/>
      <c r="B38" s="39"/>
      <c r="C38" s="39" t="s">
        <v>263</v>
      </c>
      <c r="D38" s="39"/>
      <c r="E38" s="37" t="s">
        <v>175</v>
      </c>
      <c r="F38" s="153">
        <f>F39</f>
        <v>60</v>
      </c>
    </row>
    <row r="39" spans="1:6" ht="30" customHeight="1">
      <c r="A39" s="54"/>
      <c r="B39" s="39"/>
      <c r="C39" s="39" t="s">
        <v>264</v>
      </c>
      <c r="D39" s="39"/>
      <c r="E39" s="37" t="s">
        <v>3</v>
      </c>
      <c r="F39" s="153">
        <f>F40</f>
        <v>60</v>
      </c>
    </row>
    <row r="40" spans="1:6" ht="15">
      <c r="A40" s="54"/>
      <c r="B40" s="39"/>
      <c r="C40" s="39" t="s">
        <v>266</v>
      </c>
      <c r="D40" s="39"/>
      <c r="E40" s="37" t="s">
        <v>197</v>
      </c>
      <c r="F40" s="153">
        <f>F41</f>
        <v>60</v>
      </c>
    </row>
    <row r="41" spans="1:6" ht="30">
      <c r="A41" s="54"/>
      <c r="B41" s="39"/>
      <c r="C41" s="39"/>
      <c r="D41" s="39" t="s">
        <v>144</v>
      </c>
      <c r="E41" s="37" t="s">
        <v>181</v>
      </c>
      <c r="F41" s="167">
        <f>F42</f>
        <v>60</v>
      </c>
    </row>
    <row r="42" spans="1:6" ht="30" customHeight="1">
      <c r="A42" s="54"/>
      <c r="B42" s="39"/>
      <c r="C42" s="39"/>
      <c r="D42" s="39" t="s">
        <v>145</v>
      </c>
      <c r="E42" s="37" t="s">
        <v>182</v>
      </c>
      <c r="F42" s="153">
        <v>60</v>
      </c>
    </row>
    <row r="43" spans="1:6" s="15" customFormat="1" ht="34.5">
      <c r="A43" s="50" t="s">
        <v>7</v>
      </c>
      <c r="B43" s="58"/>
      <c r="C43" s="59"/>
      <c r="D43" s="58"/>
      <c r="E43" s="48" t="s">
        <v>8</v>
      </c>
      <c r="F43" s="170">
        <f>F44+F128+F135+F142+F152+F207+F223+F230+F81</f>
        <v>16952.619000000002</v>
      </c>
    </row>
    <row r="44" spans="1:6" s="15" customFormat="1" ht="15.75">
      <c r="A44" s="52"/>
      <c r="B44" s="53" t="s">
        <v>346</v>
      </c>
      <c r="C44" s="53"/>
      <c r="D44" s="53"/>
      <c r="E44" s="40" t="s">
        <v>159</v>
      </c>
      <c r="F44" s="169">
        <f>F45+F85+F91</f>
        <v>6997.219</v>
      </c>
    </row>
    <row r="45" spans="1:6" s="14" customFormat="1" ht="60" customHeight="1">
      <c r="A45" s="56"/>
      <c r="B45" s="55" t="s">
        <v>349</v>
      </c>
      <c r="C45" s="55"/>
      <c r="D45" s="55"/>
      <c r="E45" s="36" t="s">
        <v>236</v>
      </c>
      <c r="F45" s="154">
        <f>F63+F68+F46</f>
        <v>5763.519</v>
      </c>
    </row>
    <row r="46" spans="1:6" s="14" customFormat="1" ht="60" customHeight="1">
      <c r="A46" s="56"/>
      <c r="B46" s="55"/>
      <c r="C46" s="63" t="s">
        <v>256</v>
      </c>
      <c r="D46" s="63"/>
      <c r="E46" s="183" t="s">
        <v>499</v>
      </c>
      <c r="F46" s="44">
        <f>F47</f>
        <v>1354.9</v>
      </c>
    </row>
    <row r="47" spans="1:6" s="14" customFormat="1" ht="90" customHeight="1">
      <c r="A47" s="56"/>
      <c r="B47" s="55"/>
      <c r="C47" s="192" t="s">
        <v>257</v>
      </c>
      <c r="D47" s="192"/>
      <c r="E47" s="189" t="s">
        <v>430</v>
      </c>
      <c r="F47" s="194">
        <f>F48+F51+F54+F57+F60</f>
        <v>1354.9</v>
      </c>
    </row>
    <row r="48" spans="1:6" s="14" customFormat="1" ht="15" customHeight="1">
      <c r="A48" s="56"/>
      <c r="B48" s="55"/>
      <c r="C48" s="39" t="s">
        <v>284</v>
      </c>
      <c r="D48" s="39"/>
      <c r="E48" s="17" t="s">
        <v>170</v>
      </c>
      <c r="F48" s="44">
        <f>F49</f>
        <v>600</v>
      </c>
    </row>
    <row r="49" spans="1:6" s="14" customFormat="1" ht="30" customHeight="1">
      <c r="A49" s="56"/>
      <c r="B49" s="55"/>
      <c r="C49" s="39"/>
      <c r="D49" s="39" t="s">
        <v>144</v>
      </c>
      <c r="E49" s="17" t="s">
        <v>181</v>
      </c>
      <c r="F49" s="171">
        <f>F50</f>
        <v>600</v>
      </c>
    </row>
    <row r="50" spans="1:6" s="14" customFormat="1" ht="30" customHeight="1">
      <c r="A50" s="56"/>
      <c r="B50" s="55"/>
      <c r="C50" s="39"/>
      <c r="D50" s="39" t="s">
        <v>145</v>
      </c>
      <c r="E50" s="37" t="s">
        <v>182</v>
      </c>
      <c r="F50" s="44">
        <v>600</v>
      </c>
    </row>
    <row r="51" spans="1:6" s="14" customFormat="1" ht="15" customHeight="1">
      <c r="A51" s="56"/>
      <c r="B51" s="55"/>
      <c r="C51" s="39" t="s">
        <v>285</v>
      </c>
      <c r="D51" s="39"/>
      <c r="E51" s="17" t="s">
        <v>171</v>
      </c>
      <c r="F51" s="44">
        <f>F52</f>
        <v>51.9</v>
      </c>
    </row>
    <row r="52" spans="1:6" s="14" customFormat="1" ht="30" customHeight="1">
      <c r="A52" s="56"/>
      <c r="B52" s="55"/>
      <c r="C52" s="39"/>
      <c r="D52" s="39" t="s">
        <v>144</v>
      </c>
      <c r="E52" s="17" t="s">
        <v>181</v>
      </c>
      <c r="F52" s="171">
        <f>F53</f>
        <v>51.9</v>
      </c>
    </row>
    <row r="53" spans="1:6" s="14" customFormat="1" ht="30" customHeight="1">
      <c r="A53" s="56"/>
      <c r="B53" s="55"/>
      <c r="C53" s="39"/>
      <c r="D53" s="39" t="s">
        <v>145</v>
      </c>
      <c r="E53" s="37" t="s">
        <v>182</v>
      </c>
      <c r="F53" s="44">
        <v>51.9</v>
      </c>
    </row>
    <row r="54" spans="1:6" s="14" customFormat="1" ht="30" customHeight="1">
      <c r="A54" s="56"/>
      <c r="B54" s="55"/>
      <c r="C54" s="39" t="s">
        <v>288</v>
      </c>
      <c r="D54" s="39"/>
      <c r="E54" s="17" t="s">
        <v>172</v>
      </c>
      <c r="F54" s="171">
        <f>F55</f>
        <v>50</v>
      </c>
    </row>
    <row r="55" spans="1:6" s="14" customFormat="1" ht="30" customHeight="1">
      <c r="A55" s="56"/>
      <c r="B55" s="55"/>
      <c r="C55" s="39"/>
      <c r="D55" s="39" t="s">
        <v>144</v>
      </c>
      <c r="E55" s="17" t="s">
        <v>181</v>
      </c>
      <c r="F55" s="44">
        <f>F56</f>
        <v>50</v>
      </c>
    </row>
    <row r="56" spans="1:6" s="14" customFormat="1" ht="30" customHeight="1">
      <c r="A56" s="56"/>
      <c r="B56" s="55"/>
      <c r="C56" s="39"/>
      <c r="D56" s="39" t="s">
        <v>145</v>
      </c>
      <c r="E56" s="37" t="s">
        <v>182</v>
      </c>
      <c r="F56" s="44">
        <v>50</v>
      </c>
    </row>
    <row r="57" spans="1:6" s="14" customFormat="1" ht="45" customHeight="1">
      <c r="A57" s="56"/>
      <c r="B57" s="55"/>
      <c r="C57" s="39" t="s">
        <v>287</v>
      </c>
      <c r="D57" s="39"/>
      <c r="E57" s="17" t="s">
        <v>173</v>
      </c>
      <c r="F57" s="171">
        <f>F58</f>
        <v>20</v>
      </c>
    </row>
    <row r="58" spans="1:6" s="14" customFormat="1" ht="30" customHeight="1">
      <c r="A58" s="56"/>
      <c r="B58" s="55"/>
      <c r="C58" s="39"/>
      <c r="D58" s="39" t="s">
        <v>144</v>
      </c>
      <c r="E58" s="17" t="s">
        <v>181</v>
      </c>
      <c r="F58" s="44">
        <f>F59</f>
        <v>20</v>
      </c>
    </row>
    <row r="59" spans="1:6" s="14" customFormat="1" ht="30" customHeight="1">
      <c r="A59" s="56"/>
      <c r="B59" s="55"/>
      <c r="C59" s="39"/>
      <c r="D59" s="39" t="s">
        <v>145</v>
      </c>
      <c r="E59" s="37" t="s">
        <v>182</v>
      </c>
      <c r="F59" s="44">
        <v>20</v>
      </c>
    </row>
    <row r="60" spans="1:6" s="14" customFormat="1" ht="30" customHeight="1">
      <c r="A60" s="56"/>
      <c r="B60" s="55"/>
      <c r="C60" s="39" t="s">
        <v>286</v>
      </c>
      <c r="D60" s="39"/>
      <c r="E60" s="17" t="s">
        <v>46</v>
      </c>
      <c r="F60" s="171">
        <f>F61</f>
        <v>633</v>
      </c>
    </row>
    <row r="61" spans="1:6" s="14" customFormat="1" ht="30" customHeight="1">
      <c r="A61" s="56"/>
      <c r="B61" s="55"/>
      <c r="C61" s="39"/>
      <c r="D61" s="39" t="s">
        <v>144</v>
      </c>
      <c r="E61" s="17" t="s">
        <v>181</v>
      </c>
      <c r="F61" s="44">
        <f>F62</f>
        <v>633</v>
      </c>
    </row>
    <row r="62" spans="1:6" s="14" customFormat="1" ht="30" customHeight="1">
      <c r="A62" s="56"/>
      <c r="B62" s="55"/>
      <c r="C62" s="39"/>
      <c r="D62" s="39" t="s">
        <v>145</v>
      </c>
      <c r="E62" s="37" t="s">
        <v>182</v>
      </c>
      <c r="F62" s="44">
        <v>633</v>
      </c>
    </row>
    <row r="63" spans="1:6" ht="45">
      <c r="A63" s="54"/>
      <c r="B63" s="39"/>
      <c r="C63" s="39" t="s">
        <v>258</v>
      </c>
      <c r="D63" s="39"/>
      <c r="E63" s="69" t="s">
        <v>501</v>
      </c>
      <c r="F63" s="44">
        <f>F64</f>
        <v>59.719</v>
      </c>
    </row>
    <row r="64" spans="1:6" s="178" customFormat="1" ht="45">
      <c r="A64" s="191"/>
      <c r="B64" s="192"/>
      <c r="C64" s="192" t="s">
        <v>259</v>
      </c>
      <c r="D64" s="192"/>
      <c r="E64" s="193" t="s">
        <v>431</v>
      </c>
      <c r="F64" s="194">
        <f>F65</f>
        <v>59.719</v>
      </c>
    </row>
    <row r="65" spans="1:6" ht="60">
      <c r="A65" s="54"/>
      <c r="B65" s="39"/>
      <c r="C65" s="39" t="s">
        <v>261</v>
      </c>
      <c r="D65" s="39"/>
      <c r="E65" s="69" t="s">
        <v>125</v>
      </c>
      <c r="F65" s="44">
        <f>F66</f>
        <v>59.719</v>
      </c>
    </row>
    <row r="66" spans="1:6" ht="15">
      <c r="A66" s="54"/>
      <c r="B66" s="39"/>
      <c r="C66" s="57"/>
      <c r="D66" s="39">
        <v>500</v>
      </c>
      <c r="E66" s="37" t="s">
        <v>205</v>
      </c>
      <c r="F66" s="167">
        <f>F67</f>
        <v>59.719</v>
      </c>
    </row>
    <row r="67" spans="1:6" ht="15">
      <c r="A67" s="54"/>
      <c r="B67" s="39"/>
      <c r="C67" s="57"/>
      <c r="D67" s="39">
        <v>540</v>
      </c>
      <c r="E67" s="37" t="s">
        <v>206</v>
      </c>
      <c r="F67" s="44">
        <v>59.719</v>
      </c>
    </row>
    <row r="68" spans="1:6" ht="15" customHeight="1">
      <c r="A68" s="54"/>
      <c r="B68" s="39"/>
      <c r="C68" s="39" t="s">
        <v>263</v>
      </c>
      <c r="D68" s="39"/>
      <c r="E68" s="37" t="s">
        <v>175</v>
      </c>
      <c r="F68" s="44">
        <f>F69+F77</f>
        <v>4348.900000000001</v>
      </c>
    </row>
    <row r="69" spans="1:6" ht="30" customHeight="1">
      <c r="A69" s="54"/>
      <c r="B69" s="39"/>
      <c r="C69" s="39" t="s">
        <v>264</v>
      </c>
      <c r="D69" s="39"/>
      <c r="E69" s="37" t="s">
        <v>3</v>
      </c>
      <c r="F69" s="44">
        <f>F70</f>
        <v>4347.8</v>
      </c>
    </row>
    <row r="70" spans="1:6" ht="30">
      <c r="A70" s="54"/>
      <c r="B70" s="39"/>
      <c r="C70" s="39" t="s">
        <v>267</v>
      </c>
      <c r="D70" s="39"/>
      <c r="E70" s="37" t="s">
        <v>176</v>
      </c>
      <c r="F70" s="44">
        <f>F71+F73+F75</f>
        <v>4347.8</v>
      </c>
    </row>
    <row r="71" spans="1:6" ht="75">
      <c r="A71" s="54"/>
      <c r="B71" s="39"/>
      <c r="C71" s="39"/>
      <c r="D71" s="39">
        <v>100</v>
      </c>
      <c r="E71" s="37" t="s">
        <v>160</v>
      </c>
      <c r="F71" s="171">
        <f>F72</f>
        <v>4142.8</v>
      </c>
    </row>
    <row r="72" spans="1:6" ht="30">
      <c r="A72" s="54"/>
      <c r="B72" s="39"/>
      <c r="C72" s="39"/>
      <c r="D72" s="39">
        <v>120</v>
      </c>
      <c r="E72" s="37" t="s">
        <v>180</v>
      </c>
      <c r="F72" s="44">
        <v>4142.8</v>
      </c>
    </row>
    <row r="73" spans="1:6" ht="30">
      <c r="A73" s="54"/>
      <c r="B73" s="39"/>
      <c r="C73" s="39"/>
      <c r="D73" s="39">
        <v>200</v>
      </c>
      <c r="E73" s="37" t="s">
        <v>181</v>
      </c>
      <c r="F73" s="171">
        <f>F74</f>
        <v>200</v>
      </c>
    </row>
    <row r="74" spans="1:6" ht="30" customHeight="1">
      <c r="A74" s="54"/>
      <c r="B74" s="39"/>
      <c r="C74" s="39"/>
      <c r="D74" s="39">
        <v>240</v>
      </c>
      <c r="E74" s="37" t="s">
        <v>182</v>
      </c>
      <c r="F74" s="44">
        <v>200</v>
      </c>
    </row>
    <row r="75" spans="1:6" ht="15">
      <c r="A75" s="54"/>
      <c r="B75" s="39"/>
      <c r="C75" s="39"/>
      <c r="D75" s="39">
        <v>800</v>
      </c>
      <c r="E75" s="37" t="s">
        <v>140</v>
      </c>
      <c r="F75" s="171">
        <f>F76</f>
        <v>5</v>
      </c>
    </row>
    <row r="76" spans="1:6" ht="15">
      <c r="A76" s="54"/>
      <c r="B76" s="39"/>
      <c r="C76" s="39"/>
      <c r="D76" s="39">
        <v>850</v>
      </c>
      <c r="E76" s="37" t="s">
        <v>141</v>
      </c>
      <c r="F76" s="44">
        <v>5</v>
      </c>
    </row>
    <row r="77" spans="1:6" ht="60">
      <c r="A77" s="54"/>
      <c r="B77" s="39"/>
      <c r="C77" s="39" t="s">
        <v>268</v>
      </c>
      <c r="D77" s="39"/>
      <c r="E77" s="37" t="s">
        <v>4</v>
      </c>
      <c r="F77" s="44">
        <f>F78</f>
        <v>1.1</v>
      </c>
    </row>
    <row r="78" spans="1:6" ht="30">
      <c r="A78" s="54"/>
      <c r="B78" s="39"/>
      <c r="C78" s="39" t="s">
        <v>269</v>
      </c>
      <c r="D78" s="39"/>
      <c r="E78" s="37" t="s">
        <v>177</v>
      </c>
      <c r="F78" s="44">
        <f>F79</f>
        <v>1.1</v>
      </c>
    </row>
    <row r="79" spans="1:6" ht="30">
      <c r="A79" s="54"/>
      <c r="B79" s="39"/>
      <c r="C79" s="39"/>
      <c r="D79" s="39">
        <v>200</v>
      </c>
      <c r="E79" s="37" t="s">
        <v>181</v>
      </c>
      <c r="F79" s="171">
        <f>F80</f>
        <v>1.1</v>
      </c>
    </row>
    <row r="80" spans="1:6" ht="30" customHeight="1">
      <c r="A80" s="54"/>
      <c r="B80" s="39"/>
      <c r="C80" s="39"/>
      <c r="D80" s="39">
        <v>240</v>
      </c>
      <c r="E80" s="37" t="s">
        <v>182</v>
      </c>
      <c r="F80" s="44">
        <v>1.1</v>
      </c>
    </row>
    <row r="81" spans="1:6" ht="30" customHeight="1">
      <c r="A81" s="54"/>
      <c r="B81" s="55" t="s">
        <v>532</v>
      </c>
      <c r="C81" s="55"/>
      <c r="D81" s="55"/>
      <c r="E81" s="36" t="s">
        <v>531</v>
      </c>
      <c r="F81" s="151">
        <f>SUM(F84)</f>
        <v>300.7</v>
      </c>
    </row>
    <row r="82" spans="1:6" ht="25.5" customHeight="1">
      <c r="A82" s="54"/>
      <c r="B82" s="39"/>
      <c r="C82" s="39" t="s">
        <v>533</v>
      </c>
      <c r="D82" s="39"/>
      <c r="E82" s="37" t="s">
        <v>534</v>
      </c>
      <c r="F82" s="44">
        <f>SUM(F84)</f>
        <v>300.7</v>
      </c>
    </row>
    <row r="83" spans="1:6" ht="35.25" customHeight="1">
      <c r="A83" s="54"/>
      <c r="B83" s="39"/>
      <c r="C83" s="39"/>
      <c r="D83" s="39">
        <v>200</v>
      </c>
      <c r="E83" s="37" t="s">
        <v>181</v>
      </c>
      <c r="F83" s="171">
        <f>F84</f>
        <v>300.7</v>
      </c>
    </row>
    <row r="84" spans="1:6" ht="31.5" customHeight="1">
      <c r="A84" s="54"/>
      <c r="B84" s="39"/>
      <c r="C84" s="39"/>
      <c r="D84" s="39">
        <v>240</v>
      </c>
      <c r="E84" s="37" t="s">
        <v>182</v>
      </c>
      <c r="F84" s="44">
        <v>300.7</v>
      </c>
    </row>
    <row r="85" spans="1:6" ht="14.25">
      <c r="A85" s="54"/>
      <c r="B85" s="55" t="s">
        <v>363</v>
      </c>
      <c r="C85" s="55"/>
      <c r="D85" s="55"/>
      <c r="E85" s="36" t="s">
        <v>198</v>
      </c>
      <c r="F85" s="151">
        <f>F86</f>
        <v>100</v>
      </c>
    </row>
    <row r="86" spans="1:6" ht="45">
      <c r="A86" s="54"/>
      <c r="B86" s="39"/>
      <c r="C86" s="39" t="s">
        <v>258</v>
      </c>
      <c r="D86" s="39"/>
      <c r="E86" s="69" t="s">
        <v>501</v>
      </c>
      <c r="F86" s="44">
        <f>F87</f>
        <v>100</v>
      </c>
    </row>
    <row r="87" spans="1:6" ht="45">
      <c r="A87" s="54"/>
      <c r="B87" s="39"/>
      <c r="C87" s="192" t="s">
        <v>259</v>
      </c>
      <c r="D87" s="192"/>
      <c r="E87" s="193" t="s">
        <v>431</v>
      </c>
      <c r="F87" s="44">
        <f>F88</f>
        <v>100</v>
      </c>
    </row>
    <row r="88" spans="1:6" ht="15">
      <c r="A88" s="54"/>
      <c r="B88" s="39"/>
      <c r="C88" s="39" t="s">
        <v>289</v>
      </c>
      <c r="D88" s="39"/>
      <c r="E88" s="37" t="s">
        <v>174</v>
      </c>
      <c r="F88" s="153">
        <f>F89</f>
        <v>100</v>
      </c>
    </row>
    <row r="89" spans="1:6" ht="15">
      <c r="A89" s="54"/>
      <c r="B89" s="39"/>
      <c r="C89" s="39"/>
      <c r="D89" s="39">
        <v>800</v>
      </c>
      <c r="E89" s="37" t="s">
        <v>140</v>
      </c>
      <c r="F89" s="167">
        <f>F90</f>
        <v>100</v>
      </c>
    </row>
    <row r="90" spans="1:6" ht="15">
      <c r="A90" s="54"/>
      <c r="B90" s="39"/>
      <c r="C90" s="39"/>
      <c r="D90" s="39">
        <v>870</v>
      </c>
      <c r="E90" s="37" t="s">
        <v>143</v>
      </c>
      <c r="F90" s="44">
        <v>100</v>
      </c>
    </row>
    <row r="91" spans="1:6" ht="14.25">
      <c r="A91" s="54"/>
      <c r="B91" s="55" t="s">
        <v>350</v>
      </c>
      <c r="C91" s="55"/>
      <c r="D91" s="55"/>
      <c r="E91" s="36" t="s">
        <v>199</v>
      </c>
      <c r="F91" s="151">
        <f>F92+F97+F115+F123</f>
        <v>1133.6999999999998</v>
      </c>
    </row>
    <row r="92" spans="1:6" ht="45">
      <c r="A92" s="54"/>
      <c r="B92" s="55"/>
      <c r="C92" s="63" t="s">
        <v>250</v>
      </c>
      <c r="D92" s="63"/>
      <c r="E92" s="183" t="s">
        <v>494</v>
      </c>
      <c r="F92" s="44">
        <f>F93</f>
        <v>10</v>
      </c>
    </row>
    <row r="93" spans="1:6" ht="45">
      <c r="A93" s="54"/>
      <c r="B93" s="55"/>
      <c r="C93" s="192" t="s">
        <v>277</v>
      </c>
      <c r="D93" s="192"/>
      <c r="E93" s="189" t="s">
        <v>424</v>
      </c>
      <c r="F93" s="153">
        <f>F94</f>
        <v>10</v>
      </c>
    </row>
    <row r="94" spans="1:6" ht="30">
      <c r="A94" s="54"/>
      <c r="B94" s="55"/>
      <c r="C94" s="38" t="s">
        <v>290</v>
      </c>
      <c r="D94" s="39"/>
      <c r="E94" s="37" t="s">
        <v>449</v>
      </c>
      <c r="F94" s="153">
        <f>F95</f>
        <v>10</v>
      </c>
    </row>
    <row r="95" spans="1:6" ht="30">
      <c r="A95" s="54"/>
      <c r="B95" s="55"/>
      <c r="C95" s="38"/>
      <c r="D95" s="39" t="s">
        <v>144</v>
      </c>
      <c r="E95" s="37" t="s">
        <v>181</v>
      </c>
      <c r="F95" s="167">
        <f>F96</f>
        <v>10</v>
      </c>
    </row>
    <row r="96" spans="1:6" ht="30">
      <c r="A96" s="54"/>
      <c r="B96" s="55"/>
      <c r="C96" s="38"/>
      <c r="D96" s="39" t="s">
        <v>145</v>
      </c>
      <c r="E96" s="37" t="s">
        <v>182</v>
      </c>
      <c r="F96" s="44">
        <v>10</v>
      </c>
    </row>
    <row r="97" spans="1:6" ht="48.75" customHeight="1">
      <c r="A97" s="54"/>
      <c r="B97" s="39"/>
      <c r="C97" s="38" t="s">
        <v>251</v>
      </c>
      <c r="D97" s="39"/>
      <c r="E97" s="37" t="s">
        <v>9</v>
      </c>
      <c r="F97" s="153">
        <f>F98+F105</f>
        <v>1025.6999999999998</v>
      </c>
    </row>
    <row r="98" spans="1:6" s="178" customFormat="1" ht="48.75" customHeight="1">
      <c r="A98" s="191"/>
      <c r="B98" s="192"/>
      <c r="C98" s="192" t="s">
        <v>252</v>
      </c>
      <c r="D98" s="192"/>
      <c r="E98" s="189" t="s">
        <v>425</v>
      </c>
      <c r="F98" s="190">
        <f>F99+F102</f>
        <v>581.3</v>
      </c>
    </row>
    <row r="99" spans="1:6" s="158" customFormat="1" ht="30">
      <c r="A99" s="157"/>
      <c r="B99" s="39"/>
      <c r="C99" s="39" t="s">
        <v>291</v>
      </c>
      <c r="D99" s="39"/>
      <c r="E99" s="17" t="s">
        <v>496</v>
      </c>
      <c r="F99" s="153">
        <f>F100</f>
        <v>431.3</v>
      </c>
    </row>
    <row r="100" spans="1:6" s="158" customFormat="1" ht="30">
      <c r="A100" s="157"/>
      <c r="B100" s="39"/>
      <c r="C100" s="39"/>
      <c r="D100" s="39" t="s">
        <v>144</v>
      </c>
      <c r="E100" s="17" t="s">
        <v>181</v>
      </c>
      <c r="F100" s="167">
        <f>F101</f>
        <v>431.3</v>
      </c>
    </row>
    <row r="101" spans="1:6" s="158" customFormat="1" ht="30" customHeight="1">
      <c r="A101" s="157"/>
      <c r="B101" s="39"/>
      <c r="C101" s="39"/>
      <c r="D101" s="39" t="s">
        <v>145</v>
      </c>
      <c r="E101" s="37" t="s">
        <v>182</v>
      </c>
      <c r="F101" s="153">
        <v>431.3</v>
      </c>
    </row>
    <row r="102" spans="1:6" s="158" customFormat="1" ht="30" customHeight="1">
      <c r="A102" s="157"/>
      <c r="B102" s="39"/>
      <c r="C102" s="39" t="s">
        <v>292</v>
      </c>
      <c r="D102" s="39"/>
      <c r="E102" s="17" t="s">
        <v>497</v>
      </c>
      <c r="F102" s="44">
        <f>F103</f>
        <v>150</v>
      </c>
    </row>
    <row r="103" spans="1:6" s="158" customFormat="1" ht="30" customHeight="1">
      <c r="A103" s="157"/>
      <c r="B103" s="39"/>
      <c r="C103" s="39"/>
      <c r="D103" s="39" t="s">
        <v>144</v>
      </c>
      <c r="E103" s="17" t="s">
        <v>181</v>
      </c>
      <c r="F103" s="171">
        <f>F104</f>
        <v>150</v>
      </c>
    </row>
    <row r="104" spans="1:6" s="158" customFormat="1" ht="30" customHeight="1">
      <c r="A104" s="157"/>
      <c r="B104" s="39"/>
      <c r="C104" s="39"/>
      <c r="D104" s="39" t="s">
        <v>145</v>
      </c>
      <c r="E104" s="37" t="s">
        <v>182</v>
      </c>
      <c r="F104" s="44">
        <v>150</v>
      </c>
    </row>
    <row r="105" spans="1:6" s="158" customFormat="1" ht="30" customHeight="1">
      <c r="A105" s="157"/>
      <c r="B105" s="39"/>
      <c r="C105" s="192" t="s">
        <v>253</v>
      </c>
      <c r="D105" s="192"/>
      <c r="E105" s="189" t="s">
        <v>427</v>
      </c>
      <c r="F105" s="44">
        <f>F106+F109+F112</f>
        <v>444.4</v>
      </c>
    </row>
    <row r="106" spans="1:6" s="158" customFormat="1" ht="30" customHeight="1">
      <c r="A106" s="157"/>
      <c r="B106" s="39"/>
      <c r="C106" s="39" t="s">
        <v>294</v>
      </c>
      <c r="D106" s="39"/>
      <c r="E106" s="17" t="s">
        <v>169</v>
      </c>
      <c r="F106" s="153">
        <f>F107</f>
        <v>350</v>
      </c>
    </row>
    <row r="107" spans="1:6" s="158" customFormat="1" ht="30">
      <c r="A107" s="157"/>
      <c r="B107" s="39"/>
      <c r="C107" s="39"/>
      <c r="D107" s="39" t="s">
        <v>144</v>
      </c>
      <c r="E107" s="17" t="s">
        <v>181</v>
      </c>
      <c r="F107" s="167">
        <f>F108</f>
        <v>350</v>
      </c>
    </row>
    <row r="108" spans="1:6" s="158" customFormat="1" ht="30" customHeight="1">
      <c r="A108" s="157"/>
      <c r="B108" s="39"/>
      <c r="C108" s="39"/>
      <c r="D108" s="39" t="s">
        <v>145</v>
      </c>
      <c r="E108" s="37" t="s">
        <v>182</v>
      </c>
      <c r="F108" s="153">
        <v>350</v>
      </c>
    </row>
    <row r="109" spans="1:6" s="158" customFormat="1" ht="15">
      <c r="A109" s="157"/>
      <c r="B109" s="39"/>
      <c r="C109" s="39" t="s">
        <v>295</v>
      </c>
      <c r="D109" s="39"/>
      <c r="E109" s="17" t="s">
        <v>428</v>
      </c>
      <c r="F109" s="44">
        <f>F110</f>
        <v>80</v>
      </c>
    </row>
    <row r="110" spans="1:6" s="158" customFormat="1" ht="15" customHeight="1">
      <c r="A110" s="157"/>
      <c r="B110" s="39"/>
      <c r="C110" s="39"/>
      <c r="D110" s="39">
        <v>800</v>
      </c>
      <c r="E110" s="37" t="s">
        <v>140</v>
      </c>
      <c r="F110" s="171">
        <f>F111</f>
        <v>80</v>
      </c>
    </row>
    <row r="111" spans="1:6" s="158" customFormat="1" ht="15" customHeight="1">
      <c r="A111" s="157"/>
      <c r="B111" s="39"/>
      <c r="C111" s="38"/>
      <c r="D111" s="39">
        <v>850</v>
      </c>
      <c r="E111" s="37" t="s">
        <v>141</v>
      </c>
      <c r="F111" s="44">
        <v>80</v>
      </c>
    </row>
    <row r="112" spans="1:6" s="158" customFormat="1" ht="60" customHeight="1">
      <c r="A112" s="157"/>
      <c r="B112" s="39"/>
      <c r="C112" s="39" t="s">
        <v>515</v>
      </c>
      <c r="D112" s="39"/>
      <c r="E112" s="69" t="s">
        <v>516</v>
      </c>
      <c r="F112" s="44">
        <f>F113</f>
        <v>14.4</v>
      </c>
    </row>
    <row r="113" spans="1:6" s="158" customFormat="1" ht="15" customHeight="1">
      <c r="A113" s="157"/>
      <c r="B113" s="39"/>
      <c r="C113" s="57"/>
      <c r="D113" s="39">
        <v>500</v>
      </c>
      <c r="E113" s="37" t="s">
        <v>205</v>
      </c>
      <c r="F113" s="167">
        <f>F114</f>
        <v>14.4</v>
      </c>
    </row>
    <row r="114" spans="1:6" s="158" customFormat="1" ht="15" customHeight="1">
      <c r="A114" s="157"/>
      <c r="B114" s="39"/>
      <c r="C114" s="57"/>
      <c r="D114" s="39">
        <v>540</v>
      </c>
      <c r="E114" s="37" t="s">
        <v>206</v>
      </c>
      <c r="F114" s="44">
        <v>14.4</v>
      </c>
    </row>
    <row r="115" spans="1:6" s="158" customFormat="1" ht="60.75" customHeight="1">
      <c r="A115" s="157"/>
      <c r="B115" s="39"/>
      <c r="C115" s="63" t="s">
        <v>256</v>
      </c>
      <c r="D115" s="63"/>
      <c r="E115" s="183" t="s">
        <v>499</v>
      </c>
      <c r="F115" s="44">
        <f>F116</f>
        <v>48</v>
      </c>
    </row>
    <row r="116" spans="1:6" s="178" customFormat="1" ht="89.25" customHeight="1">
      <c r="A116" s="191"/>
      <c r="B116" s="192"/>
      <c r="C116" s="192" t="s">
        <v>257</v>
      </c>
      <c r="D116" s="192"/>
      <c r="E116" s="189" t="s">
        <v>430</v>
      </c>
      <c r="F116" s="194">
        <f>F117+F120</f>
        <v>48</v>
      </c>
    </row>
    <row r="117" spans="1:6" ht="45">
      <c r="A117" s="54"/>
      <c r="B117" s="60"/>
      <c r="C117" s="39" t="s">
        <v>296</v>
      </c>
      <c r="D117" s="39"/>
      <c r="E117" s="17" t="s">
        <v>179</v>
      </c>
      <c r="F117" s="171">
        <f>F118</f>
        <v>20</v>
      </c>
    </row>
    <row r="118" spans="1:6" ht="30" customHeight="1">
      <c r="A118" s="54"/>
      <c r="B118" s="60"/>
      <c r="C118" s="39"/>
      <c r="D118" s="39" t="s">
        <v>144</v>
      </c>
      <c r="E118" s="17" t="s">
        <v>181</v>
      </c>
      <c r="F118" s="44">
        <f>F119</f>
        <v>20</v>
      </c>
    </row>
    <row r="119" spans="1:6" ht="30" customHeight="1">
      <c r="A119" s="54"/>
      <c r="B119" s="60"/>
      <c r="C119" s="39"/>
      <c r="D119" s="39" t="s">
        <v>145</v>
      </c>
      <c r="E119" s="37" t="s">
        <v>182</v>
      </c>
      <c r="F119" s="44">
        <v>20</v>
      </c>
    </row>
    <row r="120" spans="1:6" ht="30">
      <c r="A120" s="54"/>
      <c r="B120" s="39"/>
      <c r="C120" s="39" t="s">
        <v>297</v>
      </c>
      <c r="D120" s="39"/>
      <c r="E120" s="37" t="s">
        <v>500</v>
      </c>
      <c r="F120" s="171">
        <f>F121</f>
        <v>28</v>
      </c>
    </row>
    <row r="121" spans="1:6" ht="30">
      <c r="A121" s="54"/>
      <c r="B121" s="39"/>
      <c r="C121" s="39"/>
      <c r="D121" s="39" t="s">
        <v>144</v>
      </c>
      <c r="E121" s="17" t="s">
        <v>181</v>
      </c>
      <c r="F121" s="44">
        <f>F122</f>
        <v>28</v>
      </c>
    </row>
    <row r="122" spans="1:6" ht="30" customHeight="1">
      <c r="A122" s="54"/>
      <c r="B122" s="39"/>
      <c r="C122" s="39"/>
      <c r="D122" s="39" t="s">
        <v>145</v>
      </c>
      <c r="E122" s="37" t="s">
        <v>182</v>
      </c>
      <c r="F122" s="44">
        <v>28</v>
      </c>
    </row>
    <row r="123" spans="1:6" ht="50.25" customHeight="1">
      <c r="A123" s="54"/>
      <c r="B123" s="39"/>
      <c r="C123" s="39" t="s">
        <v>258</v>
      </c>
      <c r="D123" s="39"/>
      <c r="E123" s="69" t="s">
        <v>501</v>
      </c>
      <c r="F123" s="44">
        <f>F124</f>
        <v>50</v>
      </c>
    </row>
    <row r="124" spans="1:6" ht="50.25" customHeight="1">
      <c r="A124" s="54"/>
      <c r="B124" s="39"/>
      <c r="C124" s="192" t="s">
        <v>259</v>
      </c>
      <c r="D124" s="192"/>
      <c r="E124" s="193" t="s">
        <v>431</v>
      </c>
      <c r="F124" s="44">
        <f>F125</f>
        <v>50</v>
      </c>
    </row>
    <row r="125" spans="1:6" ht="45" customHeight="1">
      <c r="A125" s="54"/>
      <c r="B125" s="39"/>
      <c r="C125" s="39" t="s">
        <v>298</v>
      </c>
      <c r="D125" s="39"/>
      <c r="E125" s="37" t="s">
        <v>319</v>
      </c>
      <c r="F125" s="44">
        <f>F126</f>
        <v>50</v>
      </c>
    </row>
    <row r="126" spans="1:6" ht="15">
      <c r="A126" s="54"/>
      <c r="B126" s="39"/>
      <c r="C126" s="63"/>
      <c r="D126" s="39" t="s">
        <v>383</v>
      </c>
      <c r="E126" s="37" t="s">
        <v>140</v>
      </c>
      <c r="F126" s="171">
        <f>F127</f>
        <v>50</v>
      </c>
    </row>
    <row r="127" spans="1:6" ht="15" customHeight="1">
      <c r="A127" s="54"/>
      <c r="B127" s="39"/>
      <c r="C127" s="63"/>
      <c r="D127" s="39" t="s">
        <v>384</v>
      </c>
      <c r="E127" s="37" t="s">
        <v>141</v>
      </c>
      <c r="F127" s="44">
        <v>50</v>
      </c>
    </row>
    <row r="128" spans="1:6" ht="14.25">
      <c r="A128" s="64"/>
      <c r="B128" s="65" t="s">
        <v>351</v>
      </c>
      <c r="C128" s="65"/>
      <c r="D128" s="65"/>
      <c r="E128" s="70" t="s">
        <v>158</v>
      </c>
      <c r="F128" s="172">
        <f>F129</f>
        <v>197.7</v>
      </c>
    </row>
    <row r="129" spans="1:6" ht="14.25">
      <c r="A129" s="64"/>
      <c r="B129" s="65" t="s">
        <v>352</v>
      </c>
      <c r="C129" s="65"/>
      <c r="D129" s="65"/>
      <c r="E129" s="21" t="s">
        <v>200</v>
      </c>
      <c r="F129" s="172">
        <f>F130</f>
        <v>197.7</v>
      </c>
    </row>
    <row r="130" spans="1:6" s="158" customFormat="1" ht="15">
      <c r="A130" s="159"/>
      <c r="B130" s="66"/>
      <c r="C130" s="63" t="s">
        <v>263</v>
      </c>
      <c r="D130" s="63"/>
      <c r="E130" s="183" t="s">
        <v>175</v>
      </c>
      <c r="F130" s="171">
        <f>F132</f>
        <v>197.7</v>
      </c>
    </row>
    <row r="131" spans="1:6" s="158" customFormat="1" ht="60">
      <c r="A131" s="159"/>
      <c r="B131" s="66"/>
      <c r="C131" s="39" t="s">
        <v>268</v>
      </c>
      <c r="D131" s="39"/>
      <c r="E131" s="37" t="s">
        <v>4</v>
      </c>
      <c r="F131" s="171">
        <f>F132</f>
        <v>197.7</v>
      </c>
    </row>
    <row r="132" spans="1:6" ht="30" customHeight="1">
      <c r="A132" s="64"/>
      <c r="B132" s="66"/>
      <c r="C132" s="39" t="s">
        <v>278</v>
      </c>
      <c r="D132" s="39"/>
      <c r="E132" s="37" t="s">
        <v>382</v>
      </c>
      <c r="F132" s="171">
        <f>F133</f>
        <v>197.7</v>
      </c>
    </row>
    <row r="133" spans="1:6" ht="75">
      <c r="A133" s="64"/>
      <c r="B133" s="66"/>
      <c r="C133" s="66"/>
      <c r="D133" s="63">
        <v>100</v>
      </c>
      <c r="E133" s="37" t="s">
        <v>160</v>
      </c>
      <c r="F133" s="171">
        <f>F134</f>
        <v>197.7</v>
      </c>
    </row>
    <row r="134" spans="1:6" ht="30">
      <c r="A134" s="54"/>
      <c r="B134" s="41"/>
      <c r="C134" s="41"/>
      <c r="D134" s="39">
        <v>120</v>
      </c>
      <c r="E134" s="37" t="s">
        <v>180</v>
      </c>
      <c r="F134" s="44">
        <v>197.7</v>
      </c>
    </row>
    <row r="135" spans="1:6" ht="28.5">
      <c r="A135" s="64"/>
      <c r="B135" s="62" t="s">
        <v>353</v>
      </c>
      <c r="C135" s="62"/>
      <c r="D135" s="62"/>
      <c r="E135" s="71" t="s">
        <v>157</v>
      </c>
      <c r="F135" s="173">
        <f aca="true" t="shared" si="0" ref="F135:F140">F136</f>
        <v>472.3</v>
      </c>
    </row>
    <row r="136" spans="1:6" ht="14.25">
      <c r="A136" s="54"/>
      <c r="B136" s="55" t="s">
        <v>354</v>
      </c>
      <c r="C136" s="55"/>
      <c r="D136" s="55"/>
      <c r="E136" s="36" t="s">
        <v>201</v>
      </c>
      <c r="F136" s="154">
        <f t="shared" si="0"/>
        <v>472.3</v>
      </c>
    </row>
    <row r="137" spans="1:6" ht="60">
      <c r="A137" s="54"/>
      <c r="B137" s="39"/>
      <c r="C137" s="63" t="s">
        <v>254</v>
      </c>
      <c r="D137" s="63"/>
      <c r="E137" s="183" t="s">
        <v>498</v>
      </c>
      <c r="F137" s="44">
        <f t="shared" si="0"/>
        <v>472.3</v>
      </c>
    </row>
    <row r="138" spans="1:6" ht="45">
      <c r="A138" s="54"/>
      <c r="B138" s="39"/>
      <c r="C138" s="192" t="s">
        <v>255</v>
      </c>
      <c r="D138" s="192"/>
      <c r="E138" s="189" t="s">
        <v>429</v>
      </c>
      <c r="F138" s="44">
        <f t="shared" si="0"/>
        <v>472.3</v>
      </c>
    </row>
    <row r="139" spans="1:6" ht="30" customHeight="1">
      <c r="A139" s="54"/>
      <c r="B139" s="39"/>
      <c r="C139" s="63" t="s">
        <v>299</v>
      </c>
      <c r="D139" s="63"/>
      <c r="E139" s="37" t="s">
        <v>237</v>
      </c>
      <c r="F139" s="44">
        <f t="shared" si="0"/>
        <v>472.3</v>
      </c>
    </row>
    <row r="140" spans="1:6" ht="30" customHeight="1">
      <c r="A140" s="54"/>
      <c r="B140" s="39"/>
      <c r="C140" s="63"/>
      <c r="D140" s="39">
        <v>200</v>
      </c>
      <c r="E140" s="37" t="s">
        <v>181</v>
      </c>
      <c r="F140" s="44">
        <f t="shared" si="0"/>
        <v>472.3</v>
      </c>
    </row>
    <row r="141" spans="1:6" ht="30" customHeight="1">
      <c r="A141" s="54"/>
      <c r="B141" s="39"/>
      <c r="C141" s="63"/>
      <c r="D141" s="39">
        <v>240</v>
      </c>
      <c r="E141" s="37" t="s">
        <v>182</v>
      </c>
      <c r="F141" s="153">
        <v>472.3</v>
      </c>
    </row>
    <row r="142" spans="1:6" ht="14.25">
      <c r="A142" s="64"/>
      <c r="B142" s="62" t="s">
        <v>355</v>
      </c>
      <c r="C142" s="62"/>
      <c r="D142" s="62"/>
      <c r="E142" s="71" t="s">
        <v>156</v>
      </c>
      <c r="F142" s="173">
        <f>F143</f>
        <v>1250</v>
      </c>
    </row>
    <row r="143" spans="1:6" ht="14.25">
      <c r="A143" s="64"/>
      <c r="B143" s="62" t="s">
        <v>356</v>
      </c>
      <c r="C143" s="62"/>
      <c r="D143" s="62"/>
      <c r="E143" s="70" t="s">
        <v>153</v>
      </c>
      <c r="F143" s="173">
        <f>F144</f>
        <v>1250</v>
      </c>
    </row>
    <row r="144" spans="1:6" s="158" customFormat="1" ht="45">
      <c r="A144" s="159"/>
      <c r="B144" s="63"/>
      <c r="C144" s="63" t="s">
        <v>250</v>
      </c>
      <c r="D144" s="63"/>
      <c r="E144" s="183" t="s">
        <v>494</v>
      </c>
      <c r="F144" s="167">
        <f>F145</f>
        <v>1250</v>
      </c>
    </row>
    <row r="145" spans="1:6" s="158" customFormat="1" ht="60">
      <c r="A145" s="159"/>
      <c r="B145" s="63"/>
      <c r="C145" s="192" t="s">
        <v>271</v>
      </c>
      <c r="D145" s="192"/>
      <c r="E145" s="189" t="s">
        <v>416</v>
      </c>
      <c r="F145" s="167">
        <f>F146+F149</f>
        <v>1250</v>
      </c>
    </row>
    <row r="146" spans="1:6" s="158" customFormat="1" ht="45">
      <c r="A146" s="159"/>
      <c r="B146" s="63"/>
      <c r="C146" s="39" t="s">
        <v>300</v>
      </c>
      <c r="D146" s="39"/>
      <c r="E146" s="37" t="s">
        <v>417</v>
      </c>
      <c r="F146" s="44">
        <f>F147</f>
        <v>1050</v>
      </c>
    </row>
    <row r="147" spans="1:6" s="158" customFormat="1" ht="30" customHeight="1">
      <c r="A147" s="159"/>
      <c r="B147" s="63"/>
      <c r="C147" s="39"/>
      <c r="D147" s="39" t="s">
        <v>144</v>
      </c>
      <c r="E147" s="17" t="s">
        <v>181</v>
      </c>
      <c r="F147" s="44">
        <f>F148</f>
        <v>1050</v>
      </c>
    </row>
    <row r="148" spans="1:6" s="158" customFormat="1" ht="30" customHeight="1">
      <c r="A148" s="159"/>
      <c r="B148" s="63"/>
      <c r="C148" s="39"/>
      <c r="D148" s="39">
        <v>240</v>
      </c>
      <c r="E148" s="37" t="s">
        <v>182</v>
      </c>
      <c r="F148" s="44">
        <v>1050</v>
      </c>
    </row>
    <row r="149" spans="1:6" s="158" customFormat="1" ht="30" customHeight="1">
      <c r="A149" s="159"/>
      <c r="B149" s="63"/>
      <c r="C149" s="39" t="s">
        <v>301</v>
      </c>
      <c r="D149" s="39"/>
      <c r="E149" s="37" t="s">
        <v>418</v>
      </c>
      <c r="F149" s="44">
        <f>F150</f>
        <v>200</v>
      </c>
    </row>
    <row r="150" spans="1:6" s="158" customFormat="1" ht="30" customHeight="1">
      <c r="A150" s="159"/>
      <c r="B150" s="63"/>
      <c r="C150" s="39"/>
      <c r="D150" s="39" t="s">
        <v>144</v>
      </c>
      <c r="E150" s="17" t="s">
        <v>181</v>
      </c>
      <c r="F150" s="44">
        <f>F151</f>
        <v>200</v>
      </c>
    </row>
    <row r="151" spans="1:6" s="158" customFormat="1" ht="30" customHeight="1">
      <c r="A151" s="159"/>
      <c r="B151" s="63"/>
      <c r="C151" s="39"/>
      <c r="D151" s="39">
        <v>240</v>
      </c>
      <c r="E151" s="37" t="s">
        <v>182</v>
      </c>
      <c r="F151" s="44">
        <v>200</v>
      </c>
    </row>
    <row r="152" spans="1:6" ht="15" customHeight="1">
      <c r="A152" s="64"/>
      <c r="B152" s="62" t="s">
        <v>357</v>
      </c>
      <c r="C152" s="62"/>
      <c r="D152" s="62"/>
      <c r="E152" s="71" t="s">
        <v>155</v>
      </c>
      <c r="F152" s="173">
        <f>F159+F175+F153</f>
        <v>7414.7</v>
      </c>
    </row>
    <row r="153" spans="1:6" ht="14.25">
      <c r="A153" s="64"/>
      <c r="B153" s="62" t="s">
        <v>280</v>
      </c>
      <c r="C153" s="62"/>
      <c r="D153" s="62"/>
      <c r="E153" s="71" t="s">
        <v>281</v>
      </c>
      <c r="F153" s="173">
        <f>F154</f>
        <v>20</v>
      </c>
    </row>
    <row r="154" spans="1:6" ht="45" customHeight="1">
      <c r="A154" s="64"/>
      <c r="B154" s="62"/>
      <c r="C154" s="38" t="s">
        <v>251</v>
      </c>
      <c r="D154" s="39"/>
      <c r="E154" s="37" t="s">
        <v>9</v>
      </c>
      <c r="F154" s="153">
        <f>F155</f>
        <v>20</v>
      </c>
    </row>
    <row r="155" spans="1:6" ht="45">
      <c r="A155" s="64"/>
      <c r="B155" s="62"/>
      <c r="C155" s="192" t="s">
        <v>252</v>
      </c>
      <c r="D155" s="192"/>
      <c r="E155" s="189" t="s">
        <v>425</v>
      </c>
      <c r="F155" s="190">
        <f>F156</f>
        <v>20</v>
      </c>
    </row>
    <row r="156" spans="1:6" s="158" customFormat="1" ht="60">
      <c r="A156" s="64"/>
      <c r="B156" s="62"/>
      <c r="C156" s="39" t="s">
        <v>302</v>
      </c>
      <c r="D156" s="39"/>
      <c r="E156" s="17" t="s">
        <v>279</v>
      </c>
      <c r="F156" s="44">
        <f>F157</f>
        <v>20</v>
      </c>
    </row>
    <row r="157" spans="1:6" s="158" customFormat="1" ht="30">
      <c r="A157" s="64"/>
      <c r="B157" s="62"/>
      <c r="C157" s="39"/>
      <c r="D157" s="39" t="s">
        <v>144</v>
      </c>
      <c r="E157" s="17" t="s">
        <v>181</v>
      </c>
      <c r="F157" s="171">
        <f>F158</f>
        <v>20</v>
      </c>
    </row>
    <row r="158" spans="1:6" s="158" customFormat="1" ht="30">
      <c r="A158" s="64"/>
      <c r="B158" s="62"/>
      <c r="C158" s="39"/>
      <c r="D158" s="39" t="s">
        <v>145</v>
      </c>
      <c r="E158" s="37" t="s">
        <v>182</v>
      </c>
      <c r="F158" s="44">
        <v>20</v>
      </c>
    </row>
    <row r="159" spans="1:6" s="158" customFormat="1" ht="14.25">
      <c r="A159" s="54"/>
      <c r="B159" s="55" t="s">
        <v>358</v>
      </c>
      <c r="C159" s="55"/>
      <c r="D159" s="55"/>
      <c r="E159" s="36" t="s">
        <v>202</v>
      </c>
      <c r="F159" s="151">
        <f>F160</f>
        <v>2729</v>
      </c>
    </row>
    <row r="160" spans="1:6" ht="45">
      <c r="A160" s="54"/>
      <c r="B160" s="39"/>
      <c r="C160" s="63" t="s">
        <v>250</v>
      </c>
      <c r="D160" s="63"/>
      <c r="E160" s="183" t="s">
        <v>494</v>
      </c>
      <c r="F160" s="153">
        <f>F161+F168</f>
        <v>2729</v>
      </c>
    </row>
    <row r="161" spans="1:6" ht="45">
      <c r="A161" s="54"/>
      <c r="B161" s="39"/>
      <c r="C161" s="192" t="s">
        <v>272</v>
      </c>
      <c r="D161" s="192"/>
      <c r="E161" s="189" t="s">
        <v>419</v>
      </c>
      <c r="F161" s="153">
        <f>F162+F165</f>
        <v>1160</v>
      </c>
    </row>
    <row r="162" spans="1:6" ht="45" customHeight="1">
      <c r="A162" s="157"/>
      <c r="B162" s="39"/>
      <c r="C162" s="39" t="s">
        <v>303</v>
      </c>
      <c r="D162" s="39"/>
      <c r="E162" s="37" t="s">
        <v>523</v>
      </c>
      <c r="F162" s="153">
        <f>F163</f>
        <v>1000</v>
      </c>
    </row>
    <row r="163" spans="1:6" ht="30">
      <c r="A163" s="157"/>
      <c r="B163" s="39"/>
      <c r="C163" s="39"/>
      <c r="D163" s="39" t="s">
        <v>144</v>
      </c>
      <c r="E163" s="17" t="s">
        <v>181</v>
      </c>
      <c r="F163" s="153">
        <f>F164</f>
        <v>1000</v>
      </c>
    </row>
    <row r="164" spans="1:6" ht="30">
      <c r="A164" s="157"/>
      <c r="B164" s="39"/>
      <c r="C164" s="39"/>
      <c r="D164" s="39" t="s">
        <v>145</v>
      </c>
      <c r="E164" s="37" t="s">
        <v>182</v>
      </c>
      <c r="F164" s="153">
        <v>1000</v>
      </c>
    </row>
    <row r="165" spans="1:6" ht="60">
      <c r="A165" s="157"/>
      <c r="B165" s="39"/>
      <c r="C165" s="39" t="s">
        <v>304</v>
      </c>
      <c r="D165" s="39"/>
      <c r="E165" s="37" t="s">
        <v>47</v>
      </c>
      <c r="F165" s="44">
        <f>F166</f>
        <v>160</v>
      </c>
    </row>
    <row r="166" spans="1:6" ht="30">
      <c r="A166" s="54"/>
      <c r="B166" s="39"/>
      <c r="C166" s="39"/>
      <c r="D166" s="39" t="s">
        <v>144</v>
      </c>
      <c r="E166" s="17" t="s">
        <v>181</v>
      </c>
      <c r="F166" s="153">
        <f>F167</f>
        <v>160</v>
      </c>
    </row>
    <row r="167" spans="1:6" ht="30" customHeight="1">
      <c r="A167" s="54"/>
      <c r="B167" s="39"/>
      <c r="C167" s="39"/>
      <c r="D167" s="39" t="s">
        <v>145</v>
      </c>
      <c r="E167" s="37" t="s">
        <v>182</v>
      </c>
      <c r="F167" s="44">
        <v>160</v>
      </c>
    </row>
    <row r="168" spans="1:6" ht="30" customHeight="1">
      <c r="A168" s="54"/>
      <c r="B168" s="39"/>
      <c r="C168" s="192" t="s">
        <v>274</v>
      </c>
      <c r="D168" s="192"/>
      <c r="E168" s="189" t="s">
        <v>420</v>
      </c>
      <c r="F168" s="44">
        <f>F169+F172</f>
        <v>1569</v>
      </c>
    </row>
    <row r="169" spans="1:6" ht="30" customHeight="1">
      <c r="A169" s="54"/>
      <c r="B169" s="39"/>
      <c r="C169" s="39" t="s">
        <v>305</v>
      </c>
      <c r="D169" s="39"/>
      <c r="E169" s="37" t="s">
        <v>166</v>
      </c>
      <c r="F169" s="44">
        <f>F170</f>
        <v>1000</v>
      </c>
    </row>
    <row r="170" spans="1:6" ht="30" customHeight="1">
      <c r="A170" s="54"/>
      <c r="B170" s="39"/>
      <c r="C170" s="39"/>
      <c r="D170" s="39" t="s">
        <v>144</v>
      </c>
      <c r="E170" s="17" t="s">
        <v>181</v>
      </c>
      <c r="F170" s="153">
        <f>F171</f>
        <v>1000</v>
      </c>
    </row>
    <row r="171" spans="1:6" ht="30" customHeight="1">
      <c r="A171" s="54"/>
      <c r="B171" s="39"/>
      <c r="C171" s="39"/>
      <c r="D171" s="39" t="s">
        <v>145</v>
      </c>
      <c r="E171" s="37" t="s">
        <v>182</v>
      </c>
      <c r="F171" s="44">
        <v>1000</v>
      </c>
    </row>
    <row r="172" spans="1:6" ht="30" customHeight="1">
      <c r="A172" s="54"/>
      <c r="B172" s="39"/>
      <c r="C172" s="39" t="s">
        <v>510</v>
      </c>
      <c r="D172" s="39"/>
      <c r="E172" s="37" t="s">
        <v>524</v>
      </c>
      <c r="F172" s="44">
        <f>SUM(F173)</f>
        <v>569</v>
      </c>
    </row>
    <row r="173" spans="1:6" ht="30" customHeight="1">
      <c r="A173" s="54"/>
      <c r="B173" s="39"/>
      <c r="C173" s="39"/>
      <c r="D173" s="39" t="s">
        <v>144</v>
      </c>
      <c r="E173" s="17" t="s">
        <v>181</v>
      </c>
      <c r="F173" s="44">
        <f>SUM(F174)</f>
        <v>569</v>
      </c>
    </row>
    <row r="174" spans="1:6" ht="30" customHeight="1">
      <c r="A174" s="54"/>
      <c r="B174" s="39"/>
      <c r="C174" s="39"/>
      <c r="D174" s="39" t="s">
        <v>145</v>
      </c>
      <c r="E174" s="37" t="s">
        <v>182</v>
      </c>
      <c r="F174" s="44">
        <v>569</v>
      </c>
    </row>
    <row r="175" spans="1:6" ht="15" customHeight="1">
      <c r="A175" s="54"/>
      <c r="B175" s="55" t="s">
        <v>359</v>
      </c>
      <c r="C175" s="55"/>
      <c r="D175" s="55"/>
      <c r="E175" s="36" t="s">
        <v>203</v>
      </c>
      <c r="F175" s="151">
        <f>F176</f>
        <v>4665.7</v>
      </c>
    </row>
    <row r="176" spans="1:6" ht="45" customHeight="1">
      <c r="A176" s="54"/>
      <c r="B176" s="39"/>
      <c r="C176" s="63" t="s">
        <v>250</v>
      </c>
      <c r="D176" s="63"/>
      <c r="E176" s="183" t="s">
        <v>494</v>
      </c>
      <c r="F176" s="167">
        <f>F177+F184+F194</f>
        <v>4665.7</v>
      </c>
    </row>
    <row r="177" spans="1:6" ht="45" customHeight="1">
      <c r="A177" s="54"/>
      <c r="B177" s="39"/>
      <c r="C177" s="192" t="s">
        <v>275</v>
      </c>
      <c r="D177" s="192"/>
      <c r="E177" s="189" t="s">
        <v>421</v>
      </c>
      <c r="F177" s="167">
        <f>F178+F181</f>
        <v>1624</v>
      </c>
    </row>
    <row r="178" spans="1:6" ht="30" customHeight="1">
      <c r="A178" s="54"/>
      <c r="B178" s="39"/>
      <c r="C178" s="39" t="s">
        <v>306</v>
      </c>
      <c r="D178" s="39"/>
      <c r="E178" s="37" t="s">
        <v>187</v>
      </c>
      <c r="F178" s="44">
        <f>F179</f>
        <v>824</v>
      </c>
    </row>
    <row r="179" spans="1:6" ht="15" customHeight="1">
      <c r="A179" s="54"/>
      <c r="B179" s="39"/>
      <c r="C179" s="39"/>
      <c r="D179" s="39" t="s">
        <v>144</v>
      </c>
      <c r="E179" s="17" t="s">
        <v>181</v>
      </c>
      <c r="F179" s="44">
        <f>F180</f>
        <v>824</v>
      </c>
    </row>
    <row r="180" spans="1:6" ht="30" customHeight="1">
      <c r="A180" s="54"/>
      <c r="B180" s="39"/>
      <c r="C180" s="39"/>
      <c r="D180" s="63">
        <v>240</v>
      </c>
      <c r="E180" s="37" t="s">
        <v>182</v>
      </c>
      <c r="F180" s="44">
        <v>824</v>
      </c>
    </row>
    <row r="181" spans="1:6" ht="30" customHeight="1">
      <c r="A181" s="54"/>
      <c r="B181" s="39"/>
      <c r="C181" s="39" t="s">
        <v>307</v>
      </c>
      <c r="D181" s="39"/>
      <c r="E181" s="37" t="s">
        <v>165</v>
      </c>
      <c r="F181" s="44">
        <f>F182</f>
        <v>800</v>
      </c>
    </row>
    <row r="182" spans="1:6" ht="30" customHeight="1">
      <c r="A182" s="64"/>
      <c r="B182" s="63"/>
      <c r="C182" s="39"/>
      <c r="D182" s="39" t="s">
        <v>144</v>
      </c>
      <c r="E182" s="17" t="s">
        <v>181</v>
      </c>
      <c r="F182" s="44">
        <f>F183</f>
        <v>800</v>
      </c>
    </row>
    <row r="183" spans="1:6" ht="30">
      <c r="A183" s="64"/>
      <c r="B183" s="63"/>
      <c r="C183" s="39"/>
      <c r="D183" s="63">
        <v>240</v>
      </c>
      <c r="E183" s="37" t="s">
        <v>182</v>
      </c>
      <c r="F183" s="44">
        <v>800</v>
      </c>
    </row>
    <row r="184" spans="1:6" ht="45">
      <c r="A184" s="64"/>
      <c r="B184" s="63"/>
      <c r="C184" s="192" t="s">
        <v>276</v>
      </c>
      <c r="D184" s="192"/>
      <c r="E184" s="195" t="s">
        <v>422</v>
      </c>
      <c r="F184" s="44">
        <f>F185+F188+F191</f>
        <v>391.7</v>
      </c>
    </row>
    <row r="185" spans="1:6" ht="30" customHeight="1">
      <c r="A185" s="64"/>
      <c r="B185" s="63"/>
      <c r="C185" s="39" t="s">
        <v>308</v>
      </c>
      <c r="D185" s="39"/>
      <c r="E185" s="37" t="s">
        <v>423</v>
      </c>
      <c r="F185" s="44">
        <f>F186</f>
        <v>200</v>
      </c>
    </row>
    <row r="186" spans="1:6" ht="30">
      <c r="A186" s="64"/>
      <c r="B186" s="63"/>
      <c r="C186" s="39"/>
      <c r="D186" s="39" t="s">
        <v>144</v>
      </c>
      <c r="E186" s="17" t="s">
        <v>181</v>
      </c>
      <c r="F186" s="44">
        <f>F187</f>
        <v>200</v>
      </c>
    </row>
    <row r="187" spans="1:6" ht="30">
      <c r="A187" s="64"/>
      <c r="B187" s="63"/>
      <c r="C187" s="39"/>
      <c r="D187" s="63">
        <v>240</v>
      </c>
      <c r="E187" s="37" t="s">
        <v>182</v>
      </c>
      <c r="F187" s="44">
        <v>200</v>
      </c>
    </row>
    <row r="188" spans="1:6" ht="15" customHeight="1">
      <c r="A188" s="64"/>
      <c r="B188" s="63"/>
      <c r="C188" s="39" t="s">
        <v>309</v>
      </c>
      <c r="D188" s="39"/>
      <c r="E188" s="37" t="s">
        <v>167</v>
      </c>
      <c r="F188" s="44">
        <f>F189</f>
        <v>91.7</v>
      </c>
    </row>
    <row r="189" spans="1:6" ht="30" customHeight="1">
      <c r="A189" s="64"/>
      <c r="B189" s="63"/>
      <c r="C189" s="39"/>
      <c r="D189" s="39" t="s">
        <v>144</v>
      </c>
      <c r="E189" s="17" t="s">
        <v>181</v>
      </c>
      <c r="F189" s="44">
        <f>F190</f>
        <v>91.7</v>
      </c>
    </row>
    <row r="190" spans="1:6" ht="30" customHeight="1">
      <c r="A190" s="64"/>
      <c r="B190" s="63"/>
      <c r="C190" s="39"/>
      <c r="D190" s="63">
        <v>240</v>
      </c>
      <c r="E190" s="37" t="s">
        <v>182</v>
      </c>
      <c r="F190" s="44">
        <v>91.7</v>
      </c>
    </row>
    <row r="191" spans="1:6" ht="15" customHeight="1">
      <c r="A191" s="64"/>
      <c r="B191" s="63"/>
      <c r="C191" s="39" t="s">
        <v>513</v>
      </c>
      <c r="D191" s="63"/>
      <c r="E191" s="37" t="s">
        <v>321</v>
      </c>
      <c r="F191" s="44">
        <f>F192</f>
        <v>100</v>
      </c>
    </row>
    <row r="192" spans="1:6" ht="30" customHeight="1">
      <c r="A192" s="64"/>
      <c r="B192" s="63"/>
      <c r="C192" s="39"/>
      <c r="D192" s="39" t="s">
        <v>144</v>
      </c>
      <c r="E192" s="17" t="s">
        <v>181</v>
      </c>
      <c r="F192" s="44">
        <f>F193</f>
        <v>100</v>
      </c>
    </row>
    <row r="193" spans="1:6" ht="30" customHeight="1">
      <c r="A193" s="64"/>
      <c r="B193" s="63"/>
      <c r="C193" s="39"/>
      <c r="D193" s="63">
        <v>240</v>
      </c>
      <c r="E193" s="37" t="s">
        <v>182</v>
      </c>
      <c r="F193" s="44">
        <v>100</v>
      </c>
    </row>
    <row r="194" spans="1:6" ht="30" customHeight="1">
      <c r="A194" s="64"/>
      <c r="B194" s="63"/>
      <c r="C194" s="192" t="s">
        <v>277</v>
      </c>
      <c r="D194" s="192"/>
      <c r="E194" s="189" t="s">
        <v>424</v>
      </c>
      <c r="F194" s="44">
        <f>F195+F198+F201+F204</f>
        <v>2650</v>
      </c>
    </row>
    <row r="195" spans="1:6" ht="30">
      <c r="A195" s="64"/>
      <c r="B195" s="63"/>
      <c r="C195" s="39" t="s">
        <v>310</v>
      </c>
      <c r="D195" s="39"/>
      <c r="E195" s="37" t="s">
        <v>331</v>
      </c>
      <c r="F195" s="44">
        <f>F196</f>
        <v>50</v>
      </c>
    </row>
    <row r="196" spans="1:6" s="2" customFormat="1" ht="30">
      <c r="A196" s="64"/>
      <c r="B196" s="63"/>
      <c r="C196" s="39"/>
      <c r="D196" s="39" t="s">
        <v>144</v>
      </c>
      <c r="E196" s="17" t="s">
        <v>181</v>
      </c>
      <c r="F196" s="44">
        <f>F197</f>
        <v>50</v>
      </c>
    </row>
    <row r="197" spans="1:6" s="2" customFormat="1" ht="30">
      <c r="A197" s="64"/>
      <c r="B197" s="63"/>
      <c r="C197" s="39"/>
      <c r="D197" s="63">
        <v>240</v>
      </c>
      <c r="E197" s="37" t="s">
        <v>182</v>
      </c>
      <c r="F197" s="44">
        <v>50</v>
      </c>
    </row>
    <row r="198" spans="1:6" s="2" customFormat="1" ht="15">
      <c r="A198" s="64"/>
      <c r="B198" s="63"/>
      <c r="C198" s="39" t="s">
        <v>311</v>
      </c>
      <c r="D198" s="39"/>
      <c r="E198" s="37" t="s">
        <v>168</v>
      </c>
      <c r="F198" s="44">
        <f>F199</f>
        <v>500</v>
      </c>
    </row>
    <row r="199" spans="1:6" s="2" customFormat="1" ht="30">
      <c r="A199" s="64"/>
      <c r="B199" s="63"/>
      <c r="C199" s="39"/>
      <c r="D199" s="39" t="s">
        <v>144</v>
      </c>
      <c r="E199" s="17" t="s">
        <v>181</v>
      </c>
      <c r="F199" s="44">
        <f>F200</f>
        <v>500</v>
      </c>
    </row>
    <row r="200" spans="1:6" s="2" customFormat="1" ht="30" customHeight="1">
      <c r="A200" s="64"/>
      <c r="B200" s="63"/>
      <c r="C200" s="39"/>
      <c r="D200" s="63">
        <v>240</v>
      </c>
      <c r="E200" s="37" t="s">
        <v>182</v>
      </c>
      <c r="F200" s="44">
        <v>500</v>
      </c>
    </row>
    <row r="201" spans="1:6" s="2" customFormat="1" ht="30" customHeight="1">
      <c r="A201" s="64"/>
      <c r="B201" s="63"/>
      <c r="C201" s="39" t="s">
        <v>312</v>
      </c>
      <c r="D201" s="39"/>
      <c r="E201" s="37" t="s">
        <v>525</v>
      </c>
      <c r="F201" s="44">
        <f>F202</f>
        <v>300</v>
      </c>
    </row>
    <row r="202" spans="1:6" s="2" customFormat="1" ht="30">
      <c r="A202" s="64"/>
      <c r="B202" s="63"/>
      <c r="C202" s="39"/>
      <c r="D202" s="39" t="s">
        <v>144</v>
      </c>
      <c r="E202" s="17" t="s">
        <v>181</v>
      </c>
      <c r="F202" s="44">
        <f>F203</f>
        <v>300</v>
      </c>
    </row>
    <row r="203" spans="1:6" s="2" customFormat="1" ht="30" customHeight="1">
      <c r="A203" s="64"/>
      <c r="B203" s="63"/>
      <c r="C203" s="39"/>
      <c r="D203" s="63">
        <v>240</v>
      </c>
      <c r="E203" s="37" t="s">
        <v>182</v>
      </c>
      <c r="F203" s="44">
        <v>300</v>
      </c>
    </row>
    <row r="204" spans="1:6" s="2" customFormat="1" ht="30" customHeight="1">
      <c r="A204" s="64"/>
      <c r="B204" s="63"/>
      <c r="C204" s="39" t="s">
        <v>511</v>
      </c>
      <c r="D204" s="63"/>
      <c r="E204" s="37" t="s">
        <v>526</v>
      </c>
      <c r="F204" s="44">
        <f>SUM(F206)</f>
        <v>1800</v>
      </c>
    </row>
    <row r="205" spans="1:6" s="2" customFormat="1" ht="19.5" customHeight="1">
      <c r="A205" s="64"/>
      <c r="B205" s="63"/>
      <c r="C205" s="39"/>
      <c r="D205" s="63" t="s">
        <v>383</v>
      </c>
      <c r="E205" s="37" t="s">
        <v>140</v>
      </c>
      <c r="F205" s="44">
        <f>SUM(F206)</f>
        <v>1800</v>
      </c>
    </row>
    <row r="206" spans="1:6" s="2" customFormat="1" ht="57.75" customHeight="1">
      <c r="A206" s="64"/>
      <c r="B206" s="63"/>
      <c r="C206" s="39"/>
      <c r="D206" s="63" t="s">
        <v>527</v>
      </c>
      <c r="E206" s="37" t="s">
        <v>528</v>
      </c>
      <c r="F206" s="44">
        <v>1800</v>
      </c>
    </row>
    <row r="207" spans="1:6" s="2" customFormat="1" ht="15" customHeight="1">
      <c r="A207" s="64"/>
      <c r="B207" s="62" t="s">
        <v>360</v>
      </c>
      <c r="C207" s="62"/>
      <c r="D207" s="62"/>
      <c r="E207" s="71" t="s">
        <v>154</v>
      </c>
      <c r="F207" s="172">
        <f>F208</f>
        <v>250</v>
      </c>
    </row>
    <row r="208" spans="1:6" s="2" customFormat="1" ht="15" customHeight="1">
      <c r="A208" s="127"/>
      <c r="B208" s="62" t="s">
        <v>361</v>
      </c>
      <c r="C208" s="62"/>
      <c r="D208" s="62"/>
      <c r="E208" s="36" t="s">
        <v>204</v>
      </c>
      <c r="F208" s="173">
        <f>F209</f>
        <v>250</v>
      </c>
    </row>
    <row r="209" spans="1:6" s="2" customFormat="1" ht="30" customHeight="1">
      <c r="A209" s="127"/>
      <c r="B209" s="62"/>
      <c r="C209" s="63" t="s">
        <v>246</v>
      </c>
      <c r="D209" s="63"/>
      <c r="E209" s="183" t="s">
        <v>491</v>
      </c>
      <c r="F209" s="173">
        <f>F210</f>
        <v>250</v>
      </c>
    </row>
    <row r="210" spans="1:6" s="2" customFormat="1" ht="30" customHeight="1">
      <c r="A210" s="127"/>
      <c r="B210" s="62"/>
      <c r="C210" s="192" t="s">
        <v>247</v>
      </c>
      <c r="D210" s="192"/>
      <c r="E210" s="189" t="s">
        <v>413</v>
      </c>
      <c r="F210" s="173">
        <f>F211+F214+F217+F220</f>
        <v>250</v>
      </c>
    </row>
    <row r="211" spans="1:6" s="2" customFormat="1" ht="30">
      <c r="A211" s="127"/>
      <c r="B211" s="62"/>
      <c r="C211" s="39" t="s">
        <v>313</v>
      </c>
      <c r="D211" s="39"/>
      <c r="E211" s="37" t="s">
        <v>394</v>
      </c>
      <c r="F211" s="44">
        <f>F212</f>
        <v>100</v>
      </c>
    </row>
    <row r="212" spans="1:6" s="2" customFormat="1" ht="30" customHeight="1">
      <c r="A212" s="127"/>
      <c r="B212" s="62"/>
      <c r="C212" s="39"/>
      <c r="D212" s="39" t="s">
        <v>144</v>
      </c>
      <c r="E212" s="17" t="s">
        <v>181</v>
      </c>
      <c r="F212" s="44">
        <f>F213</f>
        <v>100</v>
      </c>
    </row>
    <row r="213" spans="1:6" s="2" customFormat="1" ht="30" customHeight="1">
      <c r="A213" s="127"/>
      <c r="B213" s="62"/>
      <c r="C213" s="39"/>
      <c r="D213" s="63">
        <v>240</v>
      </c>
      <c r="E213" s="37" t="s">
        <v>182</v>
      </c>
      <c r="F213" s="44">
        <v>100</v>
      </c>
    </row>
    <row r="214" spans="1:6" s="2" customFormat="1" ht="45">
      <c r="A214" s="127"/>
      <c r="B214" s="62"/>
      <c r="C214" s="39" t="s">
        <v>314</v>
      </c>
      <c r="D214" s="39"/>
      <c r="E214" s="37" t="s">
        <v>162</v>
      </c>
      <c r="F214" s="44">
        <f>F215</f>
        <v>50</v>
      </c>
    </row>
    <row r="215" spans="1:6" s="2" customFormat="1" ht="30">
      <c r="A215" s="127"/>
      <c r="B215" s="62"/>
      <c r="C215" s="39"/>
      <c r="D215" s="39" t="s">
        <v>144</v>
      </c>
      <c r="E215" s="17" t="s">
        <v>181</v>
      </c>
      <c r="F215" s="44">
        <f>F216</f>
        <v>50</v>
      </c>
    </row>
    <row r="216" spans="1:6" s="2" customFormat="1" ht="30">
      <c r="A216" s="127"/>
      <c r="B216" s="62"/>
      <c r="C216" s="39"/>
      <c r="D216" s="63">
        <v>240</v>
      </c>
      <c r="E216" s="37" t="s">
        <v>182</v>
      </c>
      <c r="F216" s="44">
        <v>50</v>
      </c>
    </row>
    <row r="217" spans="1:6" s="2" customFormat="1" ht="30">
      <c r="A217" s="127"/>
      <c r="B217" s="62"/>
      <c r="C217" s="39" t="s">
        <v>315</v>
      </c>
      <c r="D217" s="39"/>
      <c r="E217" s="37" t="s">
        <v>163</v>
      </c>
      <c r="F217" s="44">
        <f>F218</f>
        <v>50</v>
      </c>
    </row>
    <row r="218" spans="1:6" s="2" customFormat="1" ht="30">
      <c r="A218" s="127"/>
      <c r="B218" s="62"/>
      <c r="C218" s="39"/>
      <c r="D218" s="39" t="s">
        <v>144</v>
      </c>
      <c r="E218" s="17" t="s">
        <v>181</v>
      </c>
      <c r="F218" s="44">
        <f>F219</f>
        <v>50</v>
      </c>
    </row>
    <row r="219" spans="1:6" s="2" customFormat="1" ht="30">
      <c r="A219" s="127"/>
      <c r="B219" s="62"/>
      <c r="C219" s="39"/>
      <c r="D219" s="63">
        <v>240</v>
      </c>
      <c r="E219" s="37" t="s">
        <v>182</v>
      </c>
      <c r="F219" s="44">
        <v>50</v>
      </c>
    </row>
    <row r="220" spans="1:6" s="2" customFormat="1" ht="15">
      <c r="A220" s="127"/>
      <c r="B220" s="62"/>
      <c r="C220" s="39" t="s">
        <v>316</v>
      </c>
      <c r="D220" s="39"/>
      <c r="E220" s="37" t="s">
        <v>164</v>
      </c>
      <c r="F220" s="44">
        <f>F221</f>
        <v>50</v>
      </c>
    </row>
    <row r="221" spans="1:6" s="2" customFormat="1" ht="30">
      <c r="A221" s="127"/>
      <c r="B221" s="62"/>
      <c r="C221" s="39"/>
      <c r="D221" s="39" t="s">
        <v>144</v>
      </c>
      <c r="E221" s="17" t="s">
        <v>181</v>
      </c>
      <c r="F221" s="44">
        <f>F222</f>
        <v>50</v>
      </c>
    </row>
    <row r="222" spans="1:6" s="2" customFormat="1" ht="30">
      <c r="A222" s="127"/>
      <c r="B222" s="62"/>
      <c r="C222" s="62"/>
      <c r="D222" s="63">
        <v>240</v>
      </c>
      <c r="E222" s="37" t="s">
        <v>182</v>
      </c>
      <c r="F222" s="167">
        <v>50</v>
      </c>
    </row>
    <row r="223" spans="1:6" ht="14.25">
      <c r="A223" s="127"/>
      <c r="B223" s="62" t="s">
        <v>456</v>
      </c>
      <c r="C223" s="62"/>
      <c r="D223" s="62"/>
      <c r="E223" s="36" t="s">
        <v>458</v>
      </c>
      <c r="F223" s="173">
        <f aca="true" t="shared" si="1" ref="F223:F228">F224</f>
        <v>0</v>
      </c>
    </row>
    <row r="224" spans="1:6" ht="14.25">
      <c r="A224" s="127"/>
      <c r="B224" s="62" t="s">
        <v>457</v>
      </c>
      <c r="C224" s="62"/>
      <c r="D224" s="62"/>
      <c r="E224" s="36" t="s">
        <v>459</v>
      </c>
      <c r="F224" s="173">
        <f t="shared" si="1"/>
        <v>0</v>
      </c>
    </row>
    <row r="225" spans="1:6" ht="45" customHeight="1">
      <c r="A225" s="127"/>
      <c r="B225" s="62"/>
      <c r="C225" s="63" t="s">
        <v>258</v>
      </c>
      <c r="D225" s="63"/>
      <c r="E225" s="183" t="s">
        <v>501</v>
      </c>
      <c r="F225" s="44">
        <f t="shared" si="1"/>
        <v>0</v>
      </c>
    </row>
    <row r="226" spans="1:6" ht="45" customHeight="1">
      <c r="A226" s="127"/>
      <c r="B226" s="62"/>
      <c r="C226" s="192" t="s">
        <v>259</v>
      </c>
      <c r="D226" s="192"/>
      <c r="E226" s="189" t="s">
        <v>431</v>
      </c>
      <c r="F226" s="44">
        <f t="shared" si="1"/>
        <v>0</v>
      </c>
    </row>
    <row r="227" spans="1:6" ht="75" customHeight="1">
      <c r="A227" s="127"/>
      <c r="B227" s="62"/>
      <c r="C227" s="39" t="s">
        <v>262</v>
      </c>
      <c r="D227" s="39"/>
      <c r="E227" s="37" t="s">
        <v>432</v>
      </c>
      <c r="F227" s="153">
        <f t="shared" si="1"/>
        <v>0</v>
      </c>
    </row>
    <row r="228" spans="1:6" ht="15">
      <c r="A228" s="127"/>
      <c r="B228" s="62"/>
      <c r="C228" s="39"/>
      <c r="D228" s="39">
        <v>500</v>
      </c>
      <c r="E228" s="37" t="s">
        <v>205</v>
      </c>
      <c r="F228" s="153">
        <f t="shared" si="1"/>
        <v>0</v>
      </c>
    </row>
    <row r="229" spans="1:6" ht="15" customHeight="1">
      <c r="A229" s="127"/>
      <c r="B229" s="62"/>
      <c r="C229" s="39"/>
      <c r="D229" s="39">
        <v>540</v>
      </c>
      <c r="E229" s="37" t="s">
        <v>206</v>
      </c>
      <c r="F229" s="44">
        <v>0</v>
      </c>
    </row>
    <row r="230" spans="1:6" ht="15" customHeight="1">
      <c r="A230" s="128"/>
      <c r="B230" s="62" t="s">
        <v>385</v>
      </c>
      <c r="C230" s="62"/>
      <c r="D230" s="62"/>
      <c r="E230" s="160" t="s">
        <v>386</v>
      </c>
      <c r="F230" s="151">
        <f>F231</f>
        <v>70</v>
      </c>
    </row>
    <row r="231" spans="1:6" ht="28.5">
      <c r="A231" s="128"/>
      <c r="B231" s="55" t="s">
        <v>387</v>
      </c>
      <c r="C231" s="55"/>
      <c r="D231" s="55"/>
      <c r="E231" s="161" t="s">
        <v>388</v>
      </c>
      <c r="F231" s="151">
        <f>F232</f>
        <v>70</v>
      </c>
    </row>
    <row r="232" spans="1:6" ht="45">
      <c r="A232" s="54"/>
      <c r="B232" s="39"/>
      <c r="C232" s="63" t="s">
        <v>248</v>
      </c>
      <c r="D232" s="63"/>
      <c r="E232" s="183" t="s">
        <v>492</v>
      </c>
      <c r="F232" s="44">
        <f>F233</f>
        <v>70</v>
      </c>
    </row>
    <row r="233" spans="1:6" ht="60">
      <c r="A233" s="54"/>
      <c r="B233" s="39"/>
      <c r="C233" s="192" t="s">
        <v>249</v>
      </c>
      <c r="D233" s="188"/>
      <c r="E233" s="189" t="s">
        <v>414</v>
      </c>
      <c r="F233" s="44">
        <f>F234+F237</f>
        <v>70</v>
      </c>
    </row>
    <row r="234" spans="1:6" ht="30">
      <c r="A234" s="54"/>
      <c r="B234" s="39"/>
      <c r="C234" s="39" t="s">
        <v>317</v>
      </c>
      <c r="D234" s="39"/>
      <c r="E234" s="37" t="s">
        <v>415</v>
      </c>
      <c r="F234" s="44">
        <f>F235</f>
        <v>50</v>
      </c>
    </row>
    <row r="235" spans="1:6" ht="30">
      <c r="A235" s="54"/>
      <c r="B235" s="39"/>
      <c r="C235" s="39"/>
      <c r="D235" s="39" t="s">
        <v>144</v>
      </c>
      <c r="E235" s="17" t="s">
        <v>181</v>
      </c>
      <c r="F235" s="44">
        <f>F236</f>
        <v>50</v>
      </c>
    </row>
    <row r="236" spans="1:6" ht="30">
      <c r="A236" s="54"/>
      <c r="B236" s="39"/>
      <c r="C236" s="39"/>
      <c r="D236" s="63">
        <v>240</v>
      </c>
      <c r="E236" s="37" t="s">
        <v>182</v>
      </c>
      <c r="F236" s="44">
        <v>50</v>
      </c>
    </row>
    <row r="237" spans="1:6" ht="60">
      <c r="A237" s="54"/>
      <c r="B237" s="39"/>
      <c r="C237" s="39" t="s">
        <v>318</v>
      </c>
      <c r="D237" s="39"/>
      <c r="E237" s="37" t="s">
        <v>493</v>
      </c>
      <c r="F237" s="44">
        <f>F238</f>
        <v>20</v>
      </c>
    </row>
    <row r="238" spans="1:6" ht="30">
      <c r="A238" s="54"/>
      <c r="B238" s="39"/>
      <c r="C238" s="39"/>
      <c r="D238" s="39" t="s">
        <v>144</v>
      </c>
      <c r="E238" s="17" t="s">
        <v>181</v>
      </c>
      <c r="F238" s="44">
        <f>F239</f>
        <v>20</v>
      </c>
    </row>
    <row r="239" spans="1:6" ht="30">
      <c r="A239" s="54"/>
      <c r="B239" s="39"/>
      <c r="C239" s="39"/>
      <c r="D239" s="63">
        <v>240</v>
      </c>
      <c r="E239" s="37" t="s">
        <v>182</v>
      </c>
      <c r="F239" s="44">
        <v>20</v>
      </c>
    </row>
    <row r="240" spans="1:6" ht="15">
      <c r="A240" s="54"/>
      <c r="B240" s="39"/>
      <c r="C240" s="39"/>
      <c r="D240" s="39"/>
      <c r="E240" s="37"/>
      <c r="F240" s="44"/>
    </row>
    <row r="241" spans="1:6" ht="15">
      <c r="A241" s="54"/>
      <c r="B241" s="39"/>
      <c r="C241" s="39"/>
      <c r="D241" s="39"/>
      <c r="E241" s="36" t="s">
        <v>188</v>
      </c>
      <c r="F241" s="154">
        <f>F22+F43</f>
        <v>18000.019000000004</v>
      </c>
    </row>
    <row r="244" ht="15">
      <c r="F244" s="156"/>
    </row>
    <row r="245" ht="15">
      <c r="F245" s="156"/>
    </row>
    <row r="246" ht="15">
      <c r="F246" s="156"/>
    </row>
    <row r="247" ht="15">
      <c r="F247" s="156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zoomScalePageLayoutView="0" workbookViewId="0" topLeftCell="A217">
      <selection activeCell="I73" sqref="I73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52.625" style="32" customWidth="1"/>
    <col min="6" max="7" width="18.75390625" style="14" customWidth="1"/>
  </cols>
  <sheetData>
    <row r="1" spans="6:7" ht="15">
      <c r="F1" s="16"/>
      <c r="G1" s="16" t="s">
        <v>365</v>
      </c>
    </row>
    <row r="2" spans="6:7" ht="15">
      <c r="F2" s="16"/>
      <c r="G2" s="16" t="s">
        <v>113</v>
      </c>
    </row>
    <row r="3" spans="6:7" ht="15">
      <c r="F3" s="16"/>
      <c r="G3" s="16" t="s">
        <v>396</v>
      </c>
    </row>
    <row r="4" spans="6:7" ht="15">
      <c r="F4" s="16"/>
      <c r="G4" s="16"/>
    </row>
    <row r="5" spans="6:7" ht="15">
      <c r="F5"/>
      <c r="G5"/>
    </row>
    <row r="6" spans="6:7" ht="15">
      <c r="F6" s="16"/>
      <c r="G6" s="16"/>
    </row>
    <row r="7" spans="1:7" ht="14.25">
      <c r="A7" s="250" t="s">
        <v>389</v>
      </c>
      <c r="B7" s="250"/>
      <c r="C7" s="250"/>
      <c r="D7" s="250"/>
      <c r="E7" s="250"/>
      <c r="F7" s="250"/>
      <c r="G7" s="250"/>
    </row>
    <row r="8" spans="1:7" ht="14.25">
      <c r="A8" s="250" t="s">
        <v>396</v>
      </c>
      <c r="B8" s="250"/>
      <c r="C8" s="250"/>
      <c r="D8" s="250"/>
      <c r="E8" s="250"/>
      <c r="F8" s="250"/>
      <c r="G8" s="250"/>
    </row>
    <row r="9" spans="1:7" ht="14.25">
      <c r="A9" s="226" t="s">
        <v>529</v>
      </c>
      <c r="B9" s="226"/>
      <c r="C9" s="226"/>
      <c r="D9" s="226"/>
      <c r="E9" s="226"/>
      <c r="F9" s="226"/>
      <c r="G9" s="226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191</v>
      </c>
    </row>
    <row r="12" spans="1:7" ht="12.75" customHeight="1">
      <c r="A12" s="227" t="s">
        <v>345</v>
      </c>
      <c r="B12" s="228" t="s">
        <v>136</v>
      </c>
      <c r="C12" s="228" t="s">
        <v>137</v>
      </c>
      <c r="D12" s="228" t="s">
        <v>138</v>
      </c>
      <c r="E12" s="229" t="s">
        <v>195</v>
      </c>
      <c r="F12" s="230" t="s">
        <v>503</v>
      </c>
      <c r="G12" s="230" t="s">
        <v>521</v>
      </c>
    </row>
    <row r="13" spans="1:7" ht="12.75" customHeight="1">
      <c r="A13" s="227"/>
      <c r="B13" s="228"/>
      <c r="C13" s="228"/>
      <c r="D13" s="228"/>
      <c r="E13" s="229"/>
      <c r="F13" s="230"/>
      <c r="G13" s="230"/>
    </row>
    <row r="14" spans="1:7" ht="12.75" customHeight="1">
      <c r="A14" s="227"/>
      <c r="B14" s="228"/>
      <c r="C14" s="228"/>
      <c r="D14" s="228"/>
      <c r="E14" s="229"/>
      <c r="F14" s="230"/>
      <c r="G14" s="230"/>
    </row>
    <row r="15" spans="1:7" ht="12.75" customHeight="1">
      <c r="A15" s="227"/>
      <c r="B15" s="228"/>
      <c r="C15" s="228"/>
      <c r="D15" s="228"/>
      <c r="E15" s="229"/>
      <c r="F15" s="230"/>
      <c r="G15" s="230"/>
    </row>
    <row r="16" spans="1:7" ht="12.75" customHeight="1">
      <c r="A16" s="227"/>
      <c r="B16" s="228"/>
      <c r="C16" s="228"/>
      <c r="D16" s="228"/>
      <c r="E16" s="229"/>
      <c r="F16" s="230"/>
      <c r="G16" s="230"/>
    </row>
    <row r="17" spans="1:7" ht="12.75" customHeight="1">
      <c r="A17" s="227"/>
      <c r="B17" s="228"/>
      <c r="C17" s="228"/>
      <c r="D17" s="228"/>
      <c r="E17" s="229"/>
      <c r="F17" s="230"/>
      <c r="G17" s="230"/>
    </row>
    <row r="18" spans="1:7" ht="12.75" customHeight="1">
      <c r="A18" s="227"/>
      <c r="B18" s="228"/>
      <c r="C18" s="228"/>
      <c r="D18" s="228"/>
      <c r="E18" s="229"/>
      <c r="F18" s="230"/>
      <c r="G18" s="230"/>
    </row>
    <row r="19" spans="1:7" ht="12.75" customHeight="1">
      <c r="A19" s="227"/>
      <c r="B19" s="228"/>
      <c r="C19" s="228"/>
      <c r="D19" s="228"/>
      <c r="E19" s="229"/>
      <c r="F19" s="230"/>
      <c r="G19" s="230"/>
    </row>
    <row r="20" spans="1:7" ht="12.75" customHeight="1">
      <c r="A20" s="227"/>
      <c r="B20" s="228"/>
      <c r="C20" s="228"/>
      <c r="D20" s="228"/>
      <c r="E20" s="229"/>
      <c r="F20" s="230"/>
      <c r="G20" s="230"/>
    </row>
    <row r="21" spans="1:7" ht="12.75" customHeight="1">
      <c r="A21" s="227"/>
      <c r="B21" s="228"/>
      <c r="C21" s="228"/>
      <c r="D21" s="228"/>
      <c r="E21" s="229"/>
      <c r="F21" s="230"/>
      <c r="G21" s="230"/>
    </row>
    <row r="22" spans="1:7" ht="34.5">
      <c r="A22" s="50" t="s">
        <v>5</v>
      </c>
      <c r="B22" s="51"/>
      <c r="C22" s="51"/>
      <c r="D22" s="51"/>
      <c r="E22" s="48" t="s">
        <v>6</v>
      </c>
      <c r="F22" s="168">
        <f>F23</f>
        <v>974.1</v>
      </c>
      <c r="G22" s="168">
        <f>G23</f>
        <v>974.1</v>
      </c>
    </row>
    <row r="23" spans="1:7" ht="15.75">
      <c r="A23" s="52"/>
      <c r="B23" s="53" t="s">
        <v>346</v>
      </c>
      <c r="C23" s="53"/>
      <c r="D23" s="53"/>
      <c r="E23" s="40" t="s">
        <v>159</v>
      </c>
      <c r="F23" s="169">
        <f>F24+F32</f>
        <v>974.1</v>
      </c>
      <c r="G23" s="169">
        <f>G24+G32</f>
        <v>974.1</v>
      </c>
    </row>
    <row r="24" spans="1:7" ht="42.75">
      <c r="A24" s="54"/>
      <c r="B24" s="55" t="s">
        <v>347</v>
      </c>
      <c r="C24" s="55"/>
      <c r="D24" s="55"/>
      <c r="E24" s="36" t="s">
        <v>229</v>
      </c>
      <c r="F24" s="151">
        <f aca="true" t="shared" si="0" ref="F24:G28">F25</f>
        <v>914.1</v>
      </c>
      <c r="G24" s="151">
        <f t="shared" si="0"/>
        <v>914.1</v>
      </c>
    </row>
    <row r="25" spans="1:7" ht="15">
      <c r="A25" s="54"/>
      <c r="B25" s="39"/>
      <c r="C25" s="39" t="s">
        <v>263</v>
      </c>
      <c r="D25" s="39"/>
      <c r="E25" s="37" t="s">
        <v>175</v>
      </c>
      <c r="F25" s="44">
        <f t="shared" si="0"/>
        <v>914.1</v>
      </c>
      <c r="G25" s="44">
        <f t="shared" si="0"/>
        <v>914.1</v>
      </c>
    </row>
    <row r="26" spans="1:7" ht="30" customHeight="1">
      <c r="A26" s="54"/>
      <c r="B26" s="39"/>
      <c r="C26" s="39" t="s">
        <v>264</v>
      </c>
      <c r="D26" s="39"/>
      <c r="E26" s="37" t="s">
        <v>3</v>
      </c>
      <c r="F26" s="44">
        <f t="shared" si="0"/>
        <v>914.1</v>
      </c>
      <c r="G26" s="44">
        <f t="shared" si="0"/>
        <v>914.1</v>
      </c>
    </row>
    <row r="27" spans="1:7" ht="15">
      <c r="A27" s="54"/>
      <c r="B27" s="39"/>
      <c r="C27" s="39" t="s">
        <v>270</v>
      </c>
      <c r="D27" s="39"/>
      <c r="E27" s="37" t="s">
        <v>196</v>
      </c>
      <c r="F27" s="44">
        <f>SUM(F29:F30)</f>
        <v>914.1</v>
      </c>
      <c r="G27" s="44">
        <f>SUM(G29:G30)</f>
        <v>914.1</v>
      </c>
    </row>
    <row r="28" spans="1:7" ht="75">
      <c r="A28" s="54"/>
      <c r="B28" s="39"/>
      <c r="C28" s="39"/>
      <c r="D28" s="39">
        <v>100</v>
      </c>
      <c r="E28" s="37" t="s">
        <v>160</v>
      </c>
      <c r="F28" s="171">
        <f t="shared" si="0"/>
        <v>913.1</v>
      </c>
      <c r="G28" s="171">
        <f t="shared" si="0"/>
        <v>913.1</v>
      </c>
    </row>
    <row r="29" spans="1:7" ht="30">
      <c r="A29" s="54"/>
      <c r="B29" s="39"/>
      <c r="C29" s="39"/>
      <c r="D29" s="39">
        <v>120</v>
      </c>
      <c r="E29" s="37" t="s">
        <v>180</v>
      </c>
      <c r="F29" s="44">
        <v>913.1</v>
      </c>
      <c r="G29" s="44">
        <v>913.1</v>
      </c>
    </row>
    <row r="30" spans="1:7" ht="30">
      <c r="A30" s="54"/>
      <c r="B30" s="39"/>
      <c r="C30" s="39"/>
      <c r="D30" s="219" t="s">
        <v>383</v>
      </c>
      <c r="E30" s="220" t="s">
        <v>180</v>
      </c>
      <c r="F30" s="221">
        <v>1</v>
      </c>
      <c r="G30" s="44">
        <v>1</v>
      </c>
    </row>
    <row r="31" spans="1:7" ht="15">
      <c r="A31" s="54"/>
      <c r="B31" s="39"/>
      <c r="C31" s="39"/>
      <c r="D31" s="39">
        <v>850</v>
      </c>
      <c r="E31" s="37" t="s">
        <v>141</v>
      </c>
      <c r="F31" s="44">
        <v>1</v>
      </c>
      <c r="G31" s="44">
        <v>1</v>
      </c>
    </row>
    <row r="32" spans="1:7" ht="57">
      <c r="A32" s="54"/>
      <c r="B32" s="55" t="s">
        <v>348</v>
      </c>
      <c r="C32" s="55"/>
      <c r="D32" s="55"/>
      <c r="E32" s="36" t="s">
        <v>235</v>
      </c>
      <c r="F32" s="151">
        <f>F38+F33</f>
        <v>60</v>
      </c>
      <c r="G32" s="151">
        <f>G38+G33</f>
        <v>60</v>
      </c>
    </row>
    <row r="33" spans="1:7" ht="45" customHeight="1">
      <c r="A33" s="54"/>
      <c r="B33" s="55"/>
      <c r="C33" s="39" t="s">
        <v>258</v>
      </c>
      <c r="D33" s="39"/>
      <c r="E33" s="69" t="s">
        <v>501</v>
      </c>
      <c r="F33" s="44">
        <f aca="true" t="shared" si="1" ref="F33:G36">F34</f>
        <v>0</v>
      </c>
      <c r="G33" s="44">
        <f t="shared" si="1"/>
        <v>0</v>
      </c>
    </row>
    <row r="34" spans="1:7" ht="45" customHeight="1">
      <c r="A34" s="191"/>
      <c r="B34" s="175"/>
      <c r="C34" s="192" t="s">
        <v>259</v>
      </c>
      <c r="D34" s="192"/>
      <c r="E34" s="193" t="s">
        <v>431</v>
      </c>
      <c r="F34" s="194">
        <f t="shared" si="1"/>
        <v>0</v>
      </c>
      <c r="G34" s="194">
        <f t="shared" si="1"/>
        <v>0</v>
      </c>
    </row>
    <row r="35" spans="1:7" ht="45" customHeight="1">
      <c r="A35" s="54"/>
      <c r="B35" s="55"/>
      <c r="C35" s="39" t="s">
        <v>260</v>
      </c>
      <c r="D35" s="39"/>
      <c r="E35" s="69" t="s">
        <v>142</v>
      </c>
      <c r="F35" s="44">
        <f t="shared" si="1"/>
        <v>0</v>
      </c>
      <c r="G35" s="44">
        <f t="shared" si="1"/>
        <v>0</v>
      </c>
    </row>
    <row r="36" spans="1:7" ht="15">
      <c r="A36" s="54"/>
      <c r="B36" s="55"/>
      <c r="C36" s="39"/>
      <c r="D36" s="39">
        <v>500</v>
      </c>
      <c r="E36" s="37" t="s">
        <v>205</v>
      </c>
      <c r="F36" s="171">
        <f t="shared" si="1"/>
        <v>0</v>
      </c>
      <c r="G36" s="171">
        <f t="shared" si="1"/>
        <v>0</v>
      </c>
    </row>
    <row r="37" spans="1:7" ht="15">
      <c r="A37" s="54"/>
      <c r="B37" s="55"/>
      <c r="C37" s="39"/>
      <c r="D37" s="39">
        <v>540</v>
      </c>
      <c r="E37" s="37" t="s">
        <v>206</v>
      </c>
      <c r="F37" s="44">
        <v>0</v>
      </c>
      <c r="G37" s="44">
        <v>0</v>
      </c>
    </row>
    <row r="38" spans="1:7" ht="15">
      <c r="A38" s="54"/>
      <c r="B38" s="39"/>
      <c r="C38" s="39" t="s">
        <v>263</v>
      </c>
      <c r="D38" s="39"/>
      <c r="E38" s="37" t="s">
        <v>175</v>
      </c>
      <c r="F38" s="153">
        <f aca="true" t="shared" si="2" ref="F38:G41">F39</f>
        <v>60</v>
      </c>
      <c r="G38" s="153">
        <f t="shared" si="2"/>
        <v>60</v>
      </c>
    </row>
    <row r="39" spans="1:7" ht="30" customHeight="1">
      <c r="A39" s="54"/>
      <c r="B39" s="39"/>
      <c r="C39" s="39" t="s">
        <v>264</v>
      </c>
      <c r="D39" s="39"/>
      <c r="E39" s="37" t="s">
        <v>3</v>
      </c>
      <c r="F39" s="153">
        <f t="shared" si="2"/>
        <v>60</v>
      </c>
      <c r="G39" s="153">
        <f t="shared" si="2"/>
        <v>60</v>
      </c>
    </row>
    <row r="40" spans="1:7" ht="15" customHeight="1">
      <c r="A40" s="54"/>
      <c r="B40" s="39"/>
      <c r="C40" s="39" t="s">
        <v>266</v>
      </c>
      <c r="D40" s="39"/>
      <c r="E40" s="37" t="s">
        <v>197</v>
      </c>
      <c r="F40" s="153">
        <f t="shared" si="2"/>
        <v>60</v>
      </c>
      <c r="G40" s="153">
        <f t="shared" si="2"/>
        <v>60</v>
      </c>
    </row>
    <row r="41" spans="1:7" ht="30" customHeight="1">
      <c r="A41" s="54"/>
      <c r="B41" s="39"/>
      <c r="C41" s="39"/>
      <c r="D41" s="39" t="s">
        <v>144</v>
      </c>
      <c r="E41" s="37" t="s">
        <v>181</v>
      </c>
      <c r="F41" s="167">
        <f t="shared" si="2"/>
        <v>60</v>
      </c>
      <c r="G41" s="167">
        <f t="shared" si="2"/>
        <v>60</v>
      </c>
    </row>
    <row r="42" spans="1:7" ht="30" customHeight="1">
      <c r="A42" s="54"/>
      <c r="B42" s="39"/>
      <c r="C42" s="39"/>
      <c r="D42" s="39" t="s">
        <v>145</v>
      </c>
      <c r="E42" s="37" t="s">
        <v>182</v>
      </c>
      <c r="F42" s="153">
        <v>60</v>
      </c>
      <c r="G42" s="153">
        <v>60</v>
      </c>
    </row>
    <row r="43" spans="1:7" ht="34.5">
      <c r="A43" s="50" t="s">
        <v>7</v>
      </c>
      <c r="B43" s="58"/>
      <c r="C43" s="59"/>
      <c r="D43" s="58"/>
      <c r="E43" s="48" t="s">
        <v>8</v>
      </c>
      <c r="F43" s="170">
        <f>F44+F124+F131+F138+F148+F197+F213+F220</f>
        <v>17025.9</v>
      </c>
      <c r="G43" s="170">
        <f>G44+G124+G131+G138+G148+G197+G213+G220</f>
        <v>16583.9</v>
      </c>
    </row>
    <row r="44" spans="1:7" ht="15" customHeight="1">
      <c r="A44" s="52"/>
      <c r="B44" s="53" t="s">
        <v>346</v>
      </c>
      <c r="C44" s="53"/>
      <c r="D44" s="53"/>
      <c r="E44" s="40" t="s">
        <v>159</v>
      </c>
      <c r="F44" s="169">
        <f>F45+F81+F87</f>
        <v>7776.6</v>
      </c>
      <c r="G44" s="169">
        <f>G45+G81+G87</f>
        <v>7185.9000000000015</v>
      </c>
    </row>
    <row r="45" spans="1:7" ht="60" customHeight="1">
      <c r="A45" s="56"/>
      <c r="B45" s="55" t="s">
        <v>349</v>
      </c>
      <c r="C45" s="55"/>
      <c r="D45" s="55"/>
      <c r="E45" s="36" t="s">
        <v>236</v>
      </c>
      <c r="F45" s="154">
        <f>F63+F68+F46</f>
        <v>6151</v>
      </c>
      <c r="G45" s="154">
        <f>G63+G68+G46</f>
        <v>5795.9000000000015</v>
      </c>
    </row>
    <row r="46" spans="1:7" ht="60">
      <c r="A46" s="56"/>
      <c r="B46" s="55"/>
      <c r="C46" s="63" t="s">
        <v>256</v>
      </c>
      <c r="D46" s="63"/>
      <c r="E46" s="183" t="s">
        <v>499</v>
      </c>
      <c r="F46" s="44">
        <f>F47</f>
        <v>1449.7</v>
      </c>
      <c r="G46" s="44">
        <f>G47</f>
        <v>1505.4</v>
      </c>
    </row>
    <row r="47" spans="1:7" ht="90" customHeight="1">
      <c r="A47" s="56"/>
      <c r="B47" s="55"/>
      <c r="C47" s="192" t="s">
        <v>257</v>
      </c>
      <c r="D47" s="192"/>
      <c r="E47" s="189" t="s">
        <v>430</v>
      </c>
      <c r="F47" s="194">
        <f>F48+F51+F54+F57+F60</f>
        <v>1449.7</v>
      </c>
      <c r="G47" s="194">
        <f>G48+G51+G54+G57+G60</f>
        <v>1505.4</v>
      </c>
    </row>
    <row r="48" spans="1:7" ht="15">
      <c r="A48" s="56"/>
      <c r="B48" s="55"/>
      <c r="C48" s="39" t="s">
        <v>284</v>
      </c>
      <c r="D48" s="39"/>
      <c r="E48" s="17" t="s">
        <v>170</v>
      </c>
      <c r="F48" s="44">
        <f>F49</f>
        <v>650</v>
      </c>
      <c r="G48" s="44">
        <f>G49</f>
        <v>705.7</v>
      </c>
    </row>
    <row r="49" spans="1:7" ht="30">
      <c r="A49" s="56"/>
      <c r="B49" s="55"/>
      <c r="C49" s="39"/>
      <c r="D49" s="39" t="s">
        <v>144</v>
      </c>
      <c r="E49" s="17" t="s">
        <v>181</v>
      </c>
      <c r="F49" s="171">
        <f>F50</f>
        <v>650</v>
      </c>
      <c r="G49" s="171">
        <f>G50</f>
        <v>705.7</v>
      </c>
    </row>
    <row r="50" spans="1:7" ht="30" customHeight="1">
      <c r="A50" s="56"/>
      <c r="B50" s="55"/>
      <c r="C50" s="39"/>
      <c r="D50" s="39" t="s">
        <v>145</v>
      </c>
      <c r="E50" s="37" t="s">
        <v>182</v>
      </c>
      <c r="F50" s="44">
        <v>650</v>
      </c>
      <c r="G50" s="44">
        <v>705.7</v>
      </c>
    </row>
    <row r="51" spans="1:7" ht="15" customHeight="1">
      <c r="A51" s="56"/>
      <c r="B51" s="55"/>
      <c r="C51" s="39" t="s">
        <v>285</v>
      </c>
      <c r="D51" s="39"/>
      <c r="E51" s="17" t="s">
        <v>171</v>
      </c>
      <c r="F51" s="44">
        <f>F52</f>
        <v>51.9</v>
      </c>
      <c r="G51" s="44">
        <f>G52</f>
        <v>51.9</v>
      </c>
    </row>
    <row r="52" spans="1:7" ht="30">
      <c r="A52" s="56"/>
      <c r="B52" s="55"/>
      <c r="C52" s="39"/>
      <c r="D52" s="39" t="s">
        <v>144</v>
      </c>
      <c r="E52" s="17" t="s">
        <v>181</v>
      </c>
      <c r="F52" s="171">
        <f>F53</f>
        <v>51.9</v>
      </c>
      <c r="G52" s="171">
        <f>G53</f>
        <v>51.9</v>
      </c>
    </row>
    <row r="53" spans="1:7" ht="30" customHeight="1">
      <c r="A53" s="56"/>
      <c r="B53" s="55"/>
      <c r="C53" s="39"/>
      <c r="D53" s="39" t="s">
        <v>145</v>
      </c>
      <c r="E53" s="37" t="s">
        <v>182</v>
      </c>
      <c r="F53" s="44">
        <v>51.9</v>
      </c>
      <c r="G53" s="44">
        <v>51.9</v>
      </c>
    </row>
    <row r="54" spans="1:7" ht="30" customHeight="1">
      <c r="A54" s="56"/>
      <c r="B54" s="55"/>
      <c r="C54" s="39" t="s">
        <v>288</v>
      </c>
      <c r="D54" s="39"/>
      <c r="E54" s="17" t="s">
        <v>172</v>
      </c>
      <c r="F54" s="171">
        <f>F55</f>
        <v>50</v>
      </c>
      <c r="G54" s="171">
        <f>G55</f>
        <v>50</v>
      </c>
    </row>
    <row r="55" spans="1:7" ht="30">
      <c r="A55" s="56"/>
      <c r="B55" s="55"/>
      <c r="C55" s="39"/>
      <c r="D55" s="39" t="s">
        <v>144</v>
      </c>
      <c r="E55" s="17" t="s">
        <v>181</v>
      </c>
      <c r="F55" s="44">
        <f>F56</f>
        <v>50</v>
      </c>
      <c r="G55" s="44">
        <f>G56</f>
        <v>50</v>
      </c>
    </row>
    <row r="56" spans="1:7" ht="30" customHeight="1">
      <c r="A56" s="56"/>
      <c r="B56" s="55"/>
      <c r="C56" s="39"/>
      <c r="D56" s="39" t="s">
        <v>145</v>
      </c>
      <c r="E56" s="37" t="s">
        <v>182</v>
      </c>
      <c r="F56" s="44">
        <v>50</v>
      </c>
      <c r="G56" s="44">
        <v>50</v>
      </c>
    </row>
    <row r="57" spans="1:7" ht="45">
      <c r="A57" s="56"/>
      <c r="B57" s="55"/>
      <c r="C57" s="39" t="s">
        <v>287</v>
      </c>
      <c r="D57" s="39"/>
      <c r="E57" s="17" t="s">
        <v>173</v>
      </c>
      <c r="F57" s="171">
        <f>F58</f>
        <v>38.1</v>
      </c>
      <c r="G57" s="171">
        <f>G58</f>
        <v>38.1</v>
      </c>
    </row>
    <row r="58" spans="1:7" ht="30" customHeight="1">
      <c r="A58" s="56"/>
      <c r="B58" s="55"/>
      <c r="C58" s="39"/>
      <c r="D58" s="39" t="s">
        <v>144</v>
      </c>
      <c r="E58" s="17" t="s">
        <v>181</v>
      </c>
      <c r="F58" s="44">
        <f>F59</f>
        <v>38.1</v>
      </c>
      <c r="G58" s="44">
        <f>G59</f>
        <v>38.1</v>
      </c>
    </row>
    <row r="59" spans="1:7" ht="30" customHeight="1">
      <c r="A59" s="56"/>
      <c r="B59" s="55"/>
      <c r="C59" s="39"/>
      <c r="D59" s="39" t="s">
        <v>145</v>
      </c>
      <c r="E59" s="37" t="s">
        <v>182</v>
      </c>
      <c r="F59" s="44">
        <v>38.1</v>
      </c>
      <c r="G59" s="44">
        <v>38.1</v>
      </c>
    </row>
    <row r="60" spans="1:7" ht="30" customHeight="1">
      <c r="A60" s="56"/>
      <c r="B60" s="55"/>
      <c r="C60" s="39" t="s">
        <v>286</v>
      </c>
      <c r="D60" s="39"/>
      <c r="E60" s="17" t="s">
        <v>46</v>
      </c>
      <c r="F60" s="171">
        <f>F61</f>
        <v>659.7</v>
      </c>
      <c r="G60" s="171">
        <f>G61</f>
        <v>659.7</v>
      </c>
    </row>
    <row r="61" spans="1:7" ht="30">
      <c r="A61" s="56"/>
      <c r="B61" s="55"/>
      <c r="C61" s="39"/>
      <c r="D61" s="39" t="s">
        <v>144</v>
      </c>
      <c r="E61" s="17" t="s">
        <v>181</v>
      </c>
      <c r="F61" s="44">
        <f>F62</f>
        <v>659.7</v>
      </c>
      <c r="G61" s="44">
        <f>G62</f>
        <v>659.7</v>
      </c>
    </row>
    <row r="62" spans="1:7" ht="30" customHeight="1">
      <c r="A62" s="56"/>
      <c r="B62" s="55"/>
      <c r="C62" s="39"/>
      <c r="D62" s="39" t="s">
        <v>145</v>
      </c>
      <c r="E62" s="37" t="s">
        <v>182</v>
      </c>
      <c r="F62" s="44">
        <v>659.7</v>
      </c>
      <c r="G62" s="44">
        <v>659.7</v>
      </c>
    </row>
    <row r="63" spans="1:7" ht="45">
      <c r="A63" s="54"/>
      <c r="B63" s="39"/>
      <c r="C63" s="39" t="s">
        <v>258</v>
      </c>
      <c r="D63" s="39"/>
      <c r="E63" s="69" t="s">
        <v>501</v>
      </c>
      <c r="F63" s="44">
        <f aca="true" t="shared" si="3" ref="F63:G66">F64</f>
        <v>0</v>
      </c>
      <c r="G63" s="44">
        <f t="shared" si="3"/>
        <v>0</v>
      </c>
    </row>
    <row r="64" spans="1:7" ht="45">
      <c r="A64" s="191"/>
      <c r="B64" s="192"/>
      <c r="C64" s="192" t="s">
        <v>259</v>
      </c>
      <c r="D64" s="192"/>
      <c r="E64" s="193" t="s">
        <v>431</v>
      </c>
      <c r="F64" s="194">
        <f t="shared" si="3"/>
        <v>0</v>
      </c>
      <c r="G64" s="194">
        <f t="shared" si="3"/>
        <v>0</v>
      </c>
    </row>
    <row r="65" spans="1:7" ht="60">
      <c r="A65" s="54"/>
      <c r="B65" s="39"/>
      <c r="C65" s="39" t="s">
        <v>261</v>
      </c>
      <c r="D65" s="39"/>
      <c r="E65" s="69" t="s">
        <v>125</v>
      </c>
      <c r="F65" s="44">
        <f t="shared" si="3"/>
        <v>0</v>
      </c>
      <c r="G65" s="44">
        <f t="shared" si="3"/>
        <v>0</v>
      </c>
    </row>
    <row r="66" spans="1:7" ht="15">
      <c r="A66" s="54"/>
      <c r="B66" s="39"/>
      <c r="C66" s="57"/>
      <c r="D66" s="39">
        <v>500</v>
      </c>
      <c r="E66" s="37" t="s">
        <v>205</v>
      </c>
      <c r="F66" s="167">
        <f t="shared" si="3"/>
        <v>0</v>
      </c>
      <c r="G66" s="167">
        <f t="shared" si="3"/>
        <v>0</v>
      </c>
    </row>
    <row r="67" spans="1:7" ht="15">
      <c r="A67" s="54"/>
      <c r="B67" s="39"/>
      <c r="C67" s="57"/>
      <c r="D67" s="39">
        <v>540</v>
      </c>
      <c r="E67" s="37" t="s">
        <v>206</v>
      </c>
      <c r="F67" s="44">
        <v>0</v>
      </c>
      <c r="G67" s="44">
        <v>0</v>
      </c>
    </row>
    <row r="68" spans="1:7" ht="15">
      <c r="A68" s="54"/>
      <c r="B68" s="39"/>
      <c r="C68" s="39" t="s">
        <v>263</v>
      </c>
      <c r="D68" s="39"/>
      <c r="E68" s="37" t="s">
        <v>175</v>
      </c>
      <c r="F68" s="44">
        <f>F69+F77</f>
        <v>4701.3</v>
      </c>
      <c r="G68" s="44">
        <f>G69+G77</f>
        <v>4290.500000000001</v>
      </c>
    </row>
    <row r="69" spans="1:7" ht="30" customHeight="1">
      <c r="A69" s="54"/>
      <c r="B69" s="39"/>
      <c r="C69" s="39" t="s">
        <v>264</v>
      </c>
      <c r="D69" s="39"/>
      <c r="E69" s="37" t="s">
        <v>3</v>
      </c>
      <c r="F69" s="44">
        <f>F70</f>
        <v>4700.2</v>
      </c>
      <c r="G69" s="44">
        <f>G70</f>
        <v>4289.400000000001</v>
      </c>
    </row>
    <row r="70" spans="1:7" ht="30" customHeight="1">
      <c r="A70" s="54"/>
      <c r="B70" s="39"/>
      <c r="C70" s="39" t="s">
        <v>267</v>
      </c>
      <c r="D70" s="39"/>
      <c r="E70" s="37" t="s">
        <v>176</v>
      </c>
      <c r="F70" s="44">
        <f>F71+F73+F75</f>
        <v>4700.2</v>
      </c>
      <c r="G70" s="44">
        <f>G71+G73+G75</f>
        <v>4289.400000000001</v>
      </c>
    </row>
    <row r="71" spans="1:7" ht="75">
      <c r="A71" s="54"/>
      <c r="B71" s="39"/>
      <c r="C71" s="39"/>
      <c r="D71" s="39">
        <v>100</v>
      </c>
      <c r="E71" s="37" t="s">
        <v>160</v>
      </c>
      <c r="F71" s="171">
        <f>F72</f>
        <v>4142.8</v>
      </c>
      <c r="G71" s="171">
        <f>G72</f>
        <v>4142.8</v>
      </c>
    </row>
    <row r="72" spans="1:7" ht="30" customHeight="1">
      <c r="A72" s="54"/>
      <c r="B72" s="39"/>
      <c r="C72" s="39"/>
      <c r="D72" s="39">
        <v>120</v>
      </c>
      <c r="E72" s="37" t="s">
        <v>180</v>
      </c>
      <c r="F72" s="44">
        <v>4142.8</v>
      </c>
      <c r="G72" s="44">
        <v>4142.8</v>
      </c>
    </row>
    <row r="73" spans="1:7" ht="30" customHeight="1">
      <c r="A73" s="54"/>
      <c r="B73" s="39"/>
      <c r="C73" s="39"/>
      <c r="D73" s="39">
        <v>200</v>
      </c>
      <c r="E73" s="37" t="s">
        <v>181</v>
      </c>
      <c r="F73" s="171">
        <f>F74</f>
        <v>552.4</v>
      </c>
      <c r="G73" s="171">
        <f>G74</f>
        <v>141.6</v>
      </c>
    </row>
    <row r="74" spans="1:7" ht="30" customHeight="1">
      <c r="A74" s="54"/>
      <c r="B74" s="39"/>
      <c r="C74" s="39"/>
      <c r="D74" s="39">
        <v>240</v>
      </c>
      <c r="E74" s="37" t="s">
        <v>182</v>
      </c>
      <c r="F74" s="44">
        <v>552.4</v>
      </c>
      <c r="G74" s="44">
        <v>141.6</v>
      </c>
    </row>
    <row r="75" spans="1:7" ht="15">
      <c r="A75" s="54"/>
      <c r="B75" s="39"/>
      <c r="C75" s="39"/>
      <c r="D75" s="39">
        <v>800</v>
      </c>
      <c r="E75" s="37" t="s">
        <v>140</v>
      </c>
      <c r="F75" s="171">
        <f>F76</f>
        <v>5</v>
      </c>
      <c r="G75" s="171">
        <f>G76</f>
        <v>5</v>
      </c>
    </row>
    <row r="76" spans="1:7" ht="15" customHeight="1">
      <c r="A76" s="54"/>
      <c r="B76" s="39"/>
      <c r="C76" s="39"/>
      <c r="D76" s="39">
        <v>850</v>
      </c>
      <c r="E76" s="37" t="s">
        <v>141</v>
      </c>
      <c r="F76" s="44">
        <v>5</v>
      </c>
      <c r="G76" s="44">
        <v>5</v>
      </c>
    </row>
    <row r="77" spans="1:7" ht="30" customHeight="1">
      <c r="A77" s="54"/>
      <c r="B77" s="39"/>
      <c r="C77" s="39" t="s">
        <v>268</v>
      </c>
      <c r="D77" s="39"/>
      <c r="E77" s="37" t="s">
        <v>4</v>
      </c>
      <c r="F77" s="44">
        <f aca="true" t="shared" si="4" ref="F77:G79">F78</f>
        <v>1.1</v>
      </c>
      <c r="G77" s="44">
        <f t="shared" si="4"/>
        <v>1.1</v>
      </c>
    </row>
    <row r="78" spans="1:7" ht="30">
      <c r="A78" s="54"/>
      <c r="B78" s="39"/>
      <c r="C78" s="39" t="s">
        <v>269</v>
      </c>
      <c r="D78" s="39"/>
      <c r="E78" s="37" t="s">
        <v>177</v>
      </c>
      <c r="F78" s="44">
        <f t="shared" si="4"/>
        <v>1.1</v>
      </c>
      <c r="G78" s="44">
        <f t="shared" si="4"/>
        <v>1.1</v>
      </c>
    </row>
    <row r="79" spans="1:7" ht="30" customHeight="1">
      <c r="A79" s="54"/>
      <c r="B79" s="39"/>
      <c r="C79" s="39"/>
      <c r="D79" s="39">
        <v>200</v>
      </c>
      <c r="E79" s="37" t="s">
        <v>181</v>
      </c>
      <c r="F79" s="171">
        <f t="shared" si="4"/>
        <v>1.1</v>
      </c>
      <c r="G79" s="171">
        <f t="shared" si="4"/>
        <v>1.1</v>
      </c>
    </row>
    <row r="80" spans="1:7" ht="30" customHeight="1">
      <c r="A80" s="54"/>
      <c r="B80" s="39"/>
      <c r="C80" s="39"/>
      <c r="D80" s="39">
        <v>240</v>
      </c>
      <c r="E80" s="37" t="s">
        <v>182</v>
      </c>
      <c r="F80" s="44">
        <v>1.1</v>
      </c>
      <c r="G80" s="44">
        <v>1.1</v>
      </c>
    </row>
    <row r="81" spans="1:7" ht="14.25">
      <c r="A81" s="54"/>
      <c r="B81" s="55" t="s">
        <v>363</v>
      </c>
      <c r="C81" s="55"/>
      <c r="D81" s="55"/>
      <c r="E81" s="36" t="s">
        <v>198</v>
      </c>
      <c r="F81" s="151">
        <f aca="true" t="shared" si="5" ref="F81:G85">F82</f>
        <v>100</v>
      </c>
      <c r="G81" s="151">
        <f t="shared" si="5"/>
        <v>100</v>
      </c>
    </row>
    <row r="82" spans="1:7" ht="30" customHeight="1">
      <c r="A82" s="54"/>
      <c r="B82" s="39"/>
      <c r="C82" s="39" t="s">
        <v>258</v>
      </c>
      <c r="D82" s="39"/>
      <c r="E82" s="69" t="s">
        <v>501</v>
      </c>
      <c r="F82" s="44">
        <f t="shared" si="5"/>
        <v>100</v>
      </c>
      <c r="G82" s="44">
        <f t="shared" si="5"/>
        <v>100</v>
      </c>
    </row>
    <row r="83" spans="1:7" ht="30" customHeight="1">
      <c r="A83" s="54"/>
      <c r="B83" s="39"/>
      <c r="C83" s="192" t="s">
        <v>259</v>
      </c>
      <c r="D83" s="192"/>
      <c r="E83" s="193" t="s">
        <v>431</v>
      </c>
      <c r="F83" s="44">
        <f t="shared" si="5"/>
        <v>100</v>
      </c>
      <c r="G83" s="44">
        <f t="shared" si="5"/>
        <v>100</v>
      </c>
    </row>
    <row r="84" spans="1:7" ht="15" customHeight="1">
      <c r="A84" s="54"/>
      <c r="B84" s="39"/>
      <c r="C84" s="39" t="s">
        <v>289</v>
      </c>
      <c r="D84" s="39"/>
      <c r="E84" s="37" t="s">
        <v>174</v>
      </c>
      <c r="F84" s="153">
        <f t="shared" si="5"/>
        <v>100</v>
      </c>
      <c r="G84" s="153">
        <f t="shared" si="5"/>
        <v>100</v>
      </c>
    </row>
    <row r="85" spans="1:7" ht="15">
      <c r="A85" s="54"/>
      <c r="B85" s="39"/>
      <c r="C85" s="39"/>
      <c r="D85" s="39">
        <v>800</v>
      </c>
      <c r="E85" s="37" t="s">
        <v>140</v>
      </c>
      <c r="F85" s="167">
        <f t="shared" si="5"/>
        <v>100</v>
      </c>
      <c r="G85" s="167">
        <f t="shared" si="5"/>
        <v>100</v>
      </c>
    </row>
    <row r="86" spans="1:7" ht="15">
      <c r="A86" s="54"/>
      <c r="B86" s="39"/>
      <c r="C86" s="39"/>
      <c r="D86" s="39">
        <v>870</v>
      </c>
      <c r="E86" s="37" t="s">
        <v>143</v>
      </c>
      <c r="F86" s="44">
        <v>100</v>
      </c>
      <c r="G86" s="44">
        <v>100</v>
      </c>
    </row>
    <row r="87" spans="1:7" ht="14.25">
      <c r="A87" s="54"/>
      <c r="B87" s="55" t="s">
        <v>350</v>
      </c>
      <c r="C87" s="55"/>
      <c r="D87" s="55"/>
      <c r="E87" s="36" t="s">
        <v>199</v>
      </c>
      <c r="F87" s="151">
        <f>F88+F93+F111+F119</f>
        <v>1525.6</v>
      </c>
      <c r="G87" s="151">
        <f>G88+G93+G111+G119</f>
        <v>1290</v>
      </c>
    </row>
    <row r="88" spans="1:7" ht="45">
      <c r="A88" s="54"/>
      <c r="B88" s="55"/>
      <c r="C88" s="63" t="s">
        <v>250</v>
      </c>
      <c r="D88" s="63"/>
      <c r="E88" s="183" t="s">
        <v>494</v>
      </c>
      <c r="F88" s="44">
        <f aca="true" t="shared" si="6" ref="F88:G91">F89</f>
        <v>10</v>
      </c>
      <c r="G88" s="44">
        <f t="shared" si="6"/>
        <v>10</v>
      </c>
    </row>
    <row r="89" spans="1:7" ht="45" customHeight="1">
      <c r="A89" s="54"/>
      <c r="B89" s="55"/>
      <c r="C89" s="192" t="s">
        <v>277</v>
      </c>
      <c r="D89" s="192"/>
      <c r="E89" s="189" t="s">
        <v>424</v>
      </c>
      <c r="F89" s="153">
        <f t="shared" si="6"/>
        <v>10</v>
      </c>
      <c r="G89" s="153">
        <f t="shared" si="6"/>
        <v>10</v>
      </c>
    </row>
    <row r="90" spans="1:7" ht="30" customHeight="1">
      <c r="A90" s="54"/>
      <c r="B90" s="55"/>
      <c r="C90" s="38" t="s">
        <v>290</v>
      </c>
      <c r="D90" s="39"/>
      <c r="E90" s="37" t="s">
        <v>449</v>
      </c>
      <c r="F90" s="153">
        <f t="shared" si="6"/>
        <v>10</v>
      </c>
      <c r="G90" s="153">
        <f t="shared" si="6"/>
        <v>10</v>
      </c>
    </row>
    <row r="91" spans="1:7" ht="15" customHeight="1">
      <c r="A91" s="54"/>
      <c r="B91" s="55"/>
      <c r="C91" s="38"/>
      <c r="D91" s="39" t="s">
        <v>144</v>
      </c>
      <c r="E91" s="37" t="s">
        <v>181</v>
      </c>
      <c r="F91" s="167">
        <f t="shared" si="6"/>
        <v>10</v>
      </c>
      <c r="G91" s="167">
        <f t="shared" si="6"/>
        <v>10</v>
      </c>
    </row>
    <row r="92" spans="1:7" ht="30" customHeight="1">
      <c r="A92" s="54"/>
      <c r="B92" s="55"/>
      <c r="C92" s="38"/>
      <c r="D92" s="39" t="s">
        <v>145</v>
      </c>
      <c r="E92" s="37" t="s">
        <v>182</v>
      </c>
      <c r="F92" s="44">
        <v>10</v>
      </c>
      <c r="G92" s="44">
        <v>10</v>
      </c>
    </row>
    <row r="93" spans="1:7" ht="30" customHeight="1">
      <c r="A93" s="54"/>
      <c r="B93" s="39"/>
      <c r="C93" s="38" t="s">
        <v>251</v>
      </c>
      <c r="D93" s="39"/>
      <c r="E93" s="37" t="s">
        <v>9</v>
      </c>
      <c r="F93" s="153">
        <f>F94+F104</f>
        <v>1415.6</v>
      </c>
      <c r="G93" s="153">
        <f>G94+G104</f>
        <v>1180</v>
      </c>
    </row>
    <row r="94" spans="1:7" ht="30" customHeight="1">
      <c r="A94" s="191"/>
      <c r="B94" s="192"/>
      <c r="C94" s="192" t="s">
        <v>252</v>
      </c>
      <c r="D94" s="192"/>
      <c r="E94" s="189" t="s">
        <v>425</v>
      </c>
      <c r="F94" s="190">
        <f>F95+F98+F101</f>
        <v>1315.6</v>
      </c>
      <c r="G94" s="190">
        <f>G95+G98+G101</f>
        <v>1080</v>
      </c>
    </row>
    <row r="95" spans="1:7" ht="30" customHeight="1">
      <c r="A95" s="157"/>
      <c r="B95" s="39"/>
      <c r="C95" s="39" t="s">
        <v>291</v>
      </c>
      <c r="D95" s="39"/>
      <c r="E95" s="17" t="s">
        <v>496</v>
      </c>
      <c r="F95" s="153">
        <f>F96</f>
        <v>1150</v>
      </c>
      <c r="G95" s="153">
        <f>G96</f>
        <v>1000</v>
      </c>
    </row>
    <row r="96" spans="1:7" ht="30" customHeight="1">
      <c r="A96" s="157"/>
      <c r="B96" s="39"/>
      <c r="C96" s="39"/>
      <c r="D96" s="39" t="s">
        <v>144</v>
      </c>
      <c r="E96" s="17" t="s">
        <v>181</v>
      </c>
      <c r="F96" s="167">
        <f>F97</f>
        <v>1150</v>
      </c>
      <c r="G96" s="167">
        <f>G97</f>
        <v>1000</v>
      </c>
    </row>
    <row r="97" spans="1:7" ht="30" customHeight="1">
      <c r="A97" s="157"/>
      <c r="B97" s="39"/>
      <c r="C97" s="39"/>
      <c r="D97" s="39" t="s">
        <v>145</v>
      </c>
      <c r="E97" s="37" t="s">
        <v>182</v>
      </c>
      <c r="F97" s="153">
        <v>1150</v>
      </c>
      <c r="G97" s="153">
        <v>1000</v>
      </c>
    </row>
    <row r="98" spans="1:7" ht="30" customHeight="1">
      <c r="A98" s="157"/>
      <c r="B98" s="39"/>
      <c r="C98" s="39" t="s">
        <v>292</v>
      </c>
      <c r="D98" s="39"/>
      <c r="E98" s="17" t="s">
        <v>497</v>
      </c>
      <c r="F98" s="44">
        <f>F99</f>
        <v>135.6</v>
      </c>
      <c r="G98" s="44">
        <f>G99</f>
        <v>50</v>
      </c>
    </row>
    <row r="99" spans="1:7" ht="30" customHeight="1">
      <c r="A99" s="157"/>
      <c r="B99" s="39"/>
      <c r="C99" s="39"/>
      <c r="D99" s="39" t="s">
        <v>144</v>
      </c>
      <c r="E99" s="17" t="s">
        <v>181</v>
      </c>
      <c r="F99" s="171">
        <f>F100</f>
        <v>135.6</v>
      </c>
      <c r="G99" s="171">
        <f>G100</f>
        <v>50</v>
      </c>
    </row>
    <row r="100" spans="1:7" ht="30" customHeight="1">
      <c r="A100" s="157"/>
      <c r="B100" s="39"/>
      <c r="C100" s="39"/>
      <c r="D100" s="39" t="s">
        <v>145</v>
      </c>
      <c r="E100" s="37" t="s">
        <v>182</v>
      </c>
      <c r="F100" s="44">
        <v>135.6</v>
      </c>
      <c r="G100" s="44">
        <v>50</v>
      </c>
    </row>
    <row r="101" spans="1:7" ht="15" customHeight="1">
      <c r="A101" s="157"/>
      <c r="B101" s="39"/>
      <c r="C101" s="39" t="s">
        <v>293</v>
      </c>
      <c r="D101" s="39"/>
      <c r="E101" s="17" t="s">
        <v>426</v>
      </c>
      <c r="F101" s="44">
        <f>F102</f>
        <v>30</v>
      </c>
      <c r="G101" s="44">
        <f>G102</f>
        <v>30</v>
      </c>
    </row>
    <row r="102" spans="1:7" ht="15" customHeight="1">
      <c r="A102" s="157"/>
      <c r="B102" s="39"/>
      <c r="C102" s="39"/>
      <c r="D102" s="39">
        <v>800</v>
      </c>
      <c r="E102" s="37" t="s">
        <v>140</v>
      </c>
      <c r="F102" s="171">
        <f>F103</f>
        <v>30</v>
      </c>
      <c r="G102" s="171">
        <f>G103</f>
        <v>30</v>
      </c>
    </row>
    <row r="103" spans="1:7" ht="15" customHeight="1">
      <c r="A103" s="157"/>
      <c r="B103" s="39"/>
      <c r="C103" s="38"/>
      <c r="D103" s="39">
        <v>850</v>
      </c>
      <c r="E103" s="37" t="s">
        <v>141</v>
      </c>
      <c r="F103" s="44">
        <v>30</v>
      </c>
      <c r="G103" s="44">
        <v>30</v>
      </c>
    </row>
    <row r="104" spans="1:7" ht="30" customHeight="1">
      <c r="A104" s="157"/>
      <c r="B104" s="39"/>
      <c r="C104" s="192" t="s">
        <v>253</v>
      </c>
      <c r="D104" s="192"/>
      <c r="E104" s="189" t="s">
        <v>427</v>
      </c>
      <c r="F104" s="44">
        <f>F105+F108</f>
        <v>100</v>
      </c>
      <c r="G104" s="44">
        <f>G105+G108</f>
        <v>100</v>
      </c>
    </row>
    <row r="105" spans="1:7" ht="30" customHeight="1">
      <c r="A105" s="157"/>
      <c r="B105" s="39"/>
      <c r="C105" s="39" t="s">
        <v>294</v>
      </c>
      <c r="D105" s="39"/>
      <c r="E105" s="17" t="s">
        <v>169</v>
      </c>
      <c r="F105" s="153">
        <f>F106</f>
        <v>50</v>
      </c>
      <c r="G105" s="153">
        <f>G106</f>
        <v>50</v>
      </c>
    </row>
    <row r="106" spans="1:7" ht="30">
      <c r="A106" s="157"/>
      <c r="B106" s="39"/>
      <c r="C106" s="39"/>
      <c r="D106" s="39" t="s">
        <v>144</v>
      </c>
      <c r="E106" s="17" t="s">
        <v>181</v>
      </c>
      <c r="F106" s="167">
        <f>F107</f>
        <v>50</v>
      </c>
      <c r="G106" s="167">
        <f>G107</f>
        <v>50</v>
      </c>
    </row>
    <row r="107" spans="1:7" ht="30" customHeight="1">
      <c r="A107" s="157"/>
      <c r="B107" s="39"/>
      <c r="C107" s="39"/>
      <c r="D107" s="39" t="s">
        <v>145</v>
      </c>
      <c r="E107" s="37" t="s">
        <v>182</v>
      </c>
      <c r="F107" s="153">
        <v>50</v>
      </c>
      <c r="G107" s="153">
        <v>50</v>
      </c>
    </row>
    <row r="108" spans="1:7" ht="15" customHeight="1">
      <c r="A108" s="157"/>
      <c r="B108" s="39"/>
      <c r="C108" s="39" t="s">
        <v>295</v>
      </c>
      <c r="D108" s="39"/>
      <c r="E108" s="17" t="s">
        <v>428</v>
      </c>
      <c r="F108" s="44">
        <f>F109</f>
        <v>50</v>
      </c>
      <c r="G108" s="44">
        <f>G109</f>
        <v>50</v>
      </c>
    </row>
    <row r="109" spans="1:7" ht="15" customHeight="1">
      <c r="A109" s="157"/>
      <c r="B109" s="39"/>
      <c r="C109" s="39"/>
      <c r="D109" s="39">
        <v>800</v>
      </c>
      <c r="E109" s="37" t="s">
        <v>140</v>
      </c>
      <c r="F109" s="171">
        <f>F110</f>
        <v>50</v>
      </c>
      <c r="G109" s="171">
        <f>G110</f>
        <v>50</v>
      </c>
    </row>
    <row r="110" spans="1:7" ht="15" customHeight="1">
      <c r="A110" s="157"/>
      <c r="B110" s="39"/>
      <c r="C110" s="38"/>
      <c r="D110" s="39">
        <v>850</v>
      </c>
      <c r="E110" s="37" t="s">
        <v>141</v>
      </c>
      <c r="F110" s="44">
        <v>50</v>
      </c>
      <c r="G110" s="44">
        <v>50</v>
      </c>
    </row>
    <row r="111" spans="1:7" ht="45" customHeight="1">
      <c r="A111" s="157"/>
      <c r="B111" s="39"/>
      <c r="C111" s="63" t="s">
        <v>256</v>
      </c>
      <c r="D111" s="63"/>
      <c r="E111" s="183" t="s">
        <v>499</v>
      </c>
      <c r="F111" s="44">
        <f>F112</f>
        <v>50</v>
      </c>
      <c r="G111" s="44">
        <f>G112</f>
        <v>50</v>
      </c>
    </row>
    <row r="112" spans="1:7" ht="90" customHeight="1">
      <c r="A112" s="191"/>
      <c r="B112" s="192"/>
      <c r="C112" s="192" t="s">
        <v>257</v>
      </c>
      <c r="D112" s="192"/>
      <c r="E112" s="189" t="s">
        <v>430</v>
      </c>
      <c r="F112" s="194">
        <f>F113+F116</f>
        <v>50</v>
      </c>
      <c r="G112" s="194">
        <f>G113+G116</f>
        <v>50</v>
      </c>
    </row>
    <row r="113" spans="1:7" ht="45">
      <c r="A113" s="54"/>
      <c r="B113" s="60"/>
      <c r="C113" s="39" t="s">
        <v>296</v>
      </c>
      <c r="D113" s="39"/>
      <c r="E113" s="17" t="s">
        <v>179</v>
      </c>
      <c r="F113" s="171">
        <f>F114</f>
        <v>20</v>
      </c>
      <c r="G113" s="171">
        <f>G114</f>
        <v>20</v>
      </c>
    </row>
    <row r="114" spans="1:7" ht="30">
      <c r="A114" s="54"/>
      <c r="B114" s="60"/>
      <c r="C114" s="39"/>
      <c r="D114" s="39" t="s">
        <v>144</v>
      </c>
      <c r="E114" s="17" t="s">
        <v>181</v>
      </c>
      <c r="F114" s="44">
        <f>F115</f>
        <v>20</v>
      </c>
      <c r="G114" s="44">
        <f>G115</f>
        <v>20</v>
      </c>
    </row>
    <row r="115" spans="1:7" ht="30" customHeight="1">
      <c r="A115" s="54"/>
      <c r="B115" s="60"/>
      <c r="C115" s="39"/>
      <c r="D115" s="39" t="s">
        <v>145</v>
      </c>
      <c r="E115" s="37" t="s">
        <v>182</v>
      </c>
      <c r="F115" s="44">
        <v>20</v>
      </c>
      <c r="G115" s="44">
        <v>20</v>
      </c>
    </row>
    <row r="116" spans="1:7" ht="30">
      <c r="A116" s="54"/>
      <c r="B116" s="39"/>
      <c r="C116" s="39" t="s">
        <v>297</v>
      </c>
      <c r="D116" s="39"/>
      <c r="E116" s="37" t="s">
        <v>500</v>
      </c>
      <c r="F116" s="171">
        <f>F117</f>
        <v>30</v>
      </c>
      <c r="G116" s="171">
        <f>G117</f>
        <v>30</v>
      </c>
    </row>
    <row r="117" spans="1:7" ht="30">
      <c r="A117" s="54"/>
      <c r="B117" s="39"/>
      <c r="C117" s="39"/>
      <c r="D117" s="39" t="s">
        <v>144</v>
      </c>
      <c r="E117" s="17" t="s">
        <v>181</v>
      </c>
      <c r="F117" s="44">
        <f>F118</f>
        <v>30</v>
      </c>
      <c r="G117" s="44">
        <f>G118</f>
        <v>30</v>
      </c>
    </row>
    <row r="118" spans="1:7" ht="15" customHeight="1">
      <c r="A118" s="54"/>
      <c r="B118" s="39"/>
      <c r="C118" s="39"/>
      <c r="D118" s="39" t="s">
        <v>145</v>
      </c>
      <c r="E118" s="37" t="s">
        <v>182</v>
      </c>
      <c r="F118" s="44">
        <v>30</v>
      </c>
      <c r="G118" s="44">
        <v>30</v>
      </c>
    </row>
    <row r="119" spans="1:7" ht="45">
      <c r="A119" s="54"/>
      <c r="B119" s="39"/>
      <c r="C119" s="39" t="s">
        <v>258</v>
      </c>
      <c r="D119" s="39"/>
      <c r="E119" s="69" t="s">
        <v>501</v>
      </c>
      <c r="F119" s="44">
        <f aca="true" t="shared" si="7" ref="F119:G122">F120</f>
        <v>50</v>
      </c>
      <c r="G119" s="44">
        <f t="shared" si="7"/>
        <v>50</v>
      </c>
    </row>
    <row r="120" spans="1:7" ht="45" customHeight="1">
      <c r="A120" s="54"/>
      <c r="B120" s="39"/>
      <c r="C120" s="192" t="s">
        <v>259</v>
      </c>
      <c r="D120" s="192"/>
      <c r="E120" s="193" t="s">
        <v>431</v>
      </c>
      <c r="F120" s="44">
        <f t="shared" si="7"/>
        <v>50</v>
      </c>
      <c r="G120" s="44">
        <f t="shared" si="7"/>
        <v>50</v>
      </c>
    </row>
    <row r="121" spans="1:7" ht="45" customHeight="1">
      <c r="A121" s="54"/>
      <c r="B121" s="39"/>
      <c r="C121" s="39" t="s">
        <v>298</v>
      </c>
      <c r="D121" s="39"/>
      <c r="E121" s="37" t="s">
        <v>319</v>
      </c>
      <c r="F121" s="44">
        <f t="shared" si="7"/>
        <v>50</v>
      </c>
      <c r="G121" s="44">
        <f t="shared" si="7"/>
        <v>50</v>
      </c>
    </row>
    <row r="122" spans="1:7" ht="15" customHeight="1">
      <c r="A122" s="54"/>
      <c r="B122" s="39"/>
      <c r="C122" s="63"/>
      <c r="D122" s="39" t="s">
        <v>383</v>
      </c>
      <c r="E122" s="37" t="s">
        <v>140</v>
      </c>
      <c r="F122" s="171">
        <f t="shared" si="7"/>
        <v>50</v>
      </c>
      <c r="G122" s="171">
        <f t="shared" si="7"/>
        <v>50</v>
      </c>
    </row>
    <row r="123" spans="1:7" ht="15" customHeight="1">
      <c r="A123" s="54"/>
      <c r="B123" s="39"/>
      <c r="C123" s="63"/>
      <c r="D123" s="39" t="s">
        <v>384</v>
      </c>
      <c r="E123" s="37" t="s">
        <v>141</v>
      </c>
      <c r="F123" s="44">
        <v>50</v>
      </c>
      <c r="G123" s="44">
        <v>50</v>
      </c>
    </row>
    <row r="124" spans="1:7" ht="15" customHeight="1">
      <c r="A124" s="64"/>
      <c r="B124" s="65" t="s">
        <v>351</v>
      </c>
      <c r="C124" s="65"/>
      <c r="D124" s="65"/>
      <c r="E124" s="70" t="s">
        <v>158</v>
      </c>
      <c r="F124" s="172">
        <f>F125</f>
        <v>199.8</v>
      </c>
      <c r="G124" s="172">
        <f>G125</f>
        <v>207.2</v>
      </c>
    </row>
    <row r="125" spans="1:7" ht="15" customHeight="1">
      <c r="A125" s="64"/>
      <c r="B125" s="65" t="s">
        <v>352</v>
      </c>
      <c r="C125" s="65"/>
      <c r="D125" s="65"/>
      <c r="E125" s="21" t="s">
        <v>200</v>
      </c>
      <c r="F125" s="172">
        <f>F126</f>
        <v>199.8</v>
      </c>
      <c r="G125" s="172">
        <f>G126</f>
        <v>207.2</v>
      </c>
    </row>
    <row r="126" spans="1:7" ht="15" customHeight="1">
      <c r="A126" s="159"/>
      <c r="B126" s="66"/>
      <c r="C126" s="63" t="s">
        <v>263</v>
      </c>
      <c r="D126" s="63"/>
      <c r="E126" s="183" t="s">
        <v>175</v>
      </c>
      <c r="F126" s="171">
        <f>F128</f>
        <v>199.8</v>
      </c>
      <c r="G126" s="171">
        <f>G128</f>
        <v>207.2</v>
      </c>
    </row>
    <row r="127" spans="1:7" ht="45" customHeight="1">
      <c r="A127" s="159"/>
      <c r="B127" s="66"/>
      <c r="C127" s="39" t="s">
        <v>268</v>
      </c>
      <c r="D127" s="39"/>
      <c r="E127" s="37" t="s">
        <v>4</v>
      </c>
      <c r="F127" s="171">
        <f>F128</f>
        <v>199.8</v>
      </c>
      <c r="G127" s="171">
        <f>G128</f>
        <v>207.2</v>
      </c>
    </row>
    <row r="128" spans="1:7" ht="30" customHeight="1">
      <c r="A128" s="64"/>
      <c r="B128" s="66"/>
      <c r="C128" s="39" t="s">
        <v>278</v>
      </c>
      <c r="D128" s="39"/>
      <c r="E128" s="37" t="s">
        <v>382</v>
      </c>
      <c r="F128" s="171">
        <f>F129</f>
        <v>199.8</v>
      </c>
      <c r="G128" s="171">
        <f>SUM(G129)</f>
        <v>207.2</v>
      </c>
    </row>
    <row r="129" spans="1:7" ht="30" customHeight="1">
      <c r="A129" s="64"/>
      <c r="B129" s="66"/>
      <c r="C129" s="66"/>
      <c r="D129" s="63">
        <v>100</v>
      </c>
      <c r="E129" s="37" t="s">
        <v>160</v>
      </c>
      <c r="F129" s="171">
        <f>F130</f>
        <v>199.8</v>
      </c>
      <c r="G129" s="171">
        <f>G130</f>
        <v>207.2</v>
      </c>
    </row>
    <row r="130" spans="1:7" ht="30" customHeight="1">
      <c r="A130" s="54"/>
      <c r="B130" s="41"/>
      <c r="C130" s="41"/>
      <c r="D130" s="39">
        <v>120</v>
      </c>
      <c r="E130" s="37" t="s">
        <v>180</v>
      </c>
      <c r="F130" s="44">
        <v>199.8</v>
      </c>
      <c r="G130" s="44">
        <v>207.2</v>
      </c>
    </row>
    <row r="131" spans="1:7" ht="30" customHeight="1">
      <c r="A131" s="64"/>
      <c r="B131" s="62" t="s">
        <v>353</v>
      </c>
      <c r="C131" s="62"/>
      <c r="D131" s="62"/>
      <c r="E131" s="71" t="s">
        <v>157</v>
      </c>
      <c r="F131" s="173">
        <f aca="true" t="shared" si="8" ref="F131:G136">F132</f>
        <v>600</v>
      </c>
      <c r="G131" s="173">
        <f t="shared" si="8"/>
        <v>700</v>
      </c>
    </row>
    <row r="132" spans="1:7" ht="15" customHeight="1">
      <c r="A132" s="54"/>
      <c r="B132" s="55" t="s">
        <v>354</v>
      </c>
      <c r="C132" s="55"/>
      <c r="D132" s="55"/>
      <c r="E132" s="36" t="s">
        <v>201</v>
      </c>
      <c r="F132" s="154">
        <f t="shared" si="8"/>
        <v>600</v>
      </c>
      <c r="G132" s="154">
        <f t="shared" si="8"/>
        <v>700</v>
      </c>
    </row>
    <row r="133" spans="1:7" ht="60" customHeight="1">
      <c r="A133" s="54"/>
      <c r="B133" s="39"/>
      <c r="C133" s="63" t="s">
        <v>254</v>
      </c>
      <c r="D133" s="63"/>
      <c r="E133" s="183" t="s">
        <v>498</v>
      </c>
      <c r="F133" s="44">
        <f t="shared" si="8"/>
        <v>600</v>
      </c>
      <c r="G133" s="44">
        <f t="shared" si="8"/>
        <v>700</v>
      </c>
    </row>
    <row r="134" spans="1:7" ht="45" customHeight="1">
      <c r="A134" s="54"/>
      <c r="B134" s="39"/>
      <c r="C134" s="192" t="s">
        <v>255</v>
      </c>
      <c r="D134" s="192"/>
      <c r="E134" s="189" t="s">
        <v>429</v>
      </c>
      <c r="F134" s="44">
        <f t="shared" si="8"/>
        <v>600</v>
      </c>
      <c r="G134" s="44">
        <f t="shared" si="8"/>
        <v>700</v>
      </c>
    </row>
    <row r="135" spans="1:7" ht="30" customHeight="1">
      <c r="A135" s="54"/>
      <c r="B135" s="39"/>
      <c r="C135" s="63" t="s">
        <v>299</v>
      </c>
      <c r="D135" s="63"/>
      <c r="E135" s="37" t="s">
        <v>237</v>
      </c>
      <c r="F135" s="44">
        <f t="shared" si="8"/>
        <v>600</v>
      </c>
      <c r="G135" s="44">
        <f t="shared" si="8"/>
        <v>700</v>
      </c>
    </row>
    <row r="136" spans="1:7" ht="30" customHeight="1">
      <c r="A136" s="54"/>
      <c r="B136" s="39"/>
      <c r="C136" s="63"/>
      <c r="D136" s="39">
        <v>200</v>
      </c>
      <c r="E136" s="37" t="s">
        <v>181</v>
      </c>
      <c r="F136" s="44">
        <f t="shared" si="8"/>
        <v>600</v>
      </c>
      <c r="G136" s="44">
        <f t="shared" si="8"/>
        <v>700</v>
      </c>
    </row>
    <row r="137" spans="1:7" ht="30" customHeight="1">
      <c r="A137" s="54"/>
      <c r="B137" s="39"/>
      <c r="C137" s="63"/>
      <c r="D137" s="39">
        <v>240</v>
      </c>
      <c r="E137" s="37" t="s">
        <v>182</v>
      </c>
      <c r="F137" s="153">
        <v>600</v>
      </c>
      <c r="G137" s="153">
        <v>700</v>
      </c>
    </row>
    <row r="138" spans="1:7" ht="14.25">
      <c r="A138" s="64"/>
      <c r="B138" s="62" t="s">
        <v>355</v>
      </c>
      <c r="C138" s="62"/>
      <c r="D138" s="62"/>
      <c r="E138" s="71" t="s">
        <v>156</v>
      </c>
      <c r="F138" s="173">
        <f aca="true" t="shared" si="9" ref="F138:G140">F139</f>
        <v>1594.9</v>
      </c>
      <c r="G138" s="173">
        <f t="shared" si="9"/>
        <v>1593.6</v>
      </c>
    </row>
    <row r="139" spans="1:7" ht="14.25">
      <c r="A139" s="64"/>
      <c r="B139" s="62" t="s">
        <v>356</v>
      </c>
      <c r="C139" s="62"/>
      <c r="D139" s="62"/>
      <c r="E139" s="70" t="s">
        <v>153</v>
      </c>
      <c r="F139" s="173">
        <f>F140</f>
        <v>1594.9</v>
      </c>
      <c r="G139" s="173">
        <f>G140</f>
        <v>1593.6</v>
      </c>
    </row>
    <row r="140" spans="1:7" ht="30" customHeight="1">
      <c r="A140" s="159"/>
      <c r="B140" s="63"/>
      <c r="C140" s="63" t="s">
        <v>250</v>
      </c>
      <c r="D140" s="63"/>
      <c r="E140" s="183" t="s">
        <v>494</v>
      </c>
      <c r="F140" s="167">
        <f t="shared" si="9"/>
        <v>1594.9</v>
      </c>
      <c r="G140" s="167">
        <f t="shared" si="9"/>
        <v>1593.6</v>
      </c>
    </row>
    <row r="141" spans="1:7" ht="30" customHeight="1">
      <c r="A141" s="159"/>
      <c r="B141" s="63"/>
      <c r="C141" s="192" t="s">
        <v>271</v>
      </c>
      <c r="D141" s="192"/>
      <c r="E141" s="189" t="s">
        <v>416</v>
      </c>
      <c r="F141" s="167">
        <f>F142+F145</f>
        <v>1594.9</v>
      </c>
      <c r="G141" s="167">
        <f>G142+G145</f>
        <v>1593.6</v>
      </c>
    </row>
    <row r="142" spans="1:7" ht="30" customHeight="1">
      <c r="A142" s="159"/>
      <c r="B142" s="63"/>
      <c r="C142" s="39" t="s">
        <v>300</v>
      </c>
      <c r="D142" s="39"/>
      <c r="E142" s="37" t="s">
        <v>417</v>
      </c>
      <c r="F142" s="44">
        <f>F143</f>
        <v>500</v>
      </c>
      <c r="G142" s="44">
        <f>G143</f>
        <v>500</v>
      </c>
    </row>
    <row r="143" spans="1:7" ht="30" customHeight="1">
      <c r="A143" s="159"/>
      <c r="B143" s="63"/>
      <c r="C143" s="39"/>
      <c r="D143" s="39" t="s">
        <v>144</v>
      </c>
      <c r="E143" s="17" t="s">
        <v>181</v>
      </c>
      <c r="F143" s="44">
        <f>F144</f>
        <v>500</v>
      </c>
      <c r="G143" s="44">
        <f>G144</f>
        <v>500</v>
      </c>
    </row>
    <row r="144" spans="1:7" ht="30" customHeight="1">
      <c r="A144" s="159"/>
      <c r="B144" s="63"/>
      <c r="C144" s="39"/>
      <c r="D144" s="39">
        <v>240</v>
      </c>
      <c r="E144" s="37" t="s">
        <v>182</v>
      </c>
      <c r="F144" s="44">
        <v>500</v>
      </c>
      <c r="G144" s="44">
        <v>500</v>
      </c>
    </row>
    <row r="145" spans="1:7" ht="30" customHeight="1">
      <c r="A145" s="159"/>
      <c r="B145" s="63"/>
      <c r="C145" s="39" t="s">
        <v>301</v>
      </c>
      <c r="D145" s="39"/>
      <c r="E145" s="37" t="s">
        <v>418</v>
      </c>
      <c r="F145" s="44">
        <f>F146</f>
        <v>1094.9</v>
      </c>
      <c r="G145" s="44">
        <f>G146</f>
        <v>1093.6</v>
      </c>
    </row>
    <row r="146" spans="1:7" ht="30" customHeight="1">
      <c r="A146" s="159"/>
      <c r="B146" s="63"/>
      <c r="C146" s="39"/>
      <c r="D146" s="39" t="s">
        <v>144</v>
      </c>
      <c r="E146" s="17" t="s">
        <v>181</v>
      </c>
      <c r="F146" s="44">
        <f>F147</f>
        <v>1094.9</v>
      </c>
      <c r="G146" s="44">
        <f>G147</f>
        <v>1093.6</v>
      </c>
    </row>
    <row r="147" spans="1:7" ht="30" customHeight="1">
      <c r="A147" s="159"/>
      <c r="B147" s="63"/>
      <c r="C147" s="39"/>
      <c r="D147" s="39">
        <v>240</v>
      </c>
      <c r="E147" s="37" t="s">
        <v>182</v>
      </c>
      <c r="F147" s="44">
        <v>1094.9</v>
      </c>
      <c r="G147" s="44">
        <v>1093.6</v>
      </c>
    </row>
    <row r="148" spans="1:7" ht="15" customHeight="1">
      <c r="A148" s="64"/>
      <c r="B148" s="62" t="s">
        <v>357</v>
      </c>
      <c r="C148" s="62"/>
      <c r="D148" s="62"/>
      <c r="E148" s="71" t="s">
        <v>155</v>
      </c>
      <c r="F148" s="173">
        <f>F158+F168+F149</f>
        <v>6234.6</v>
      </c>
      <c r="G148" s="173">
        <f>G158+G168+G149</f>
        <v>6277.2</v>
      </c>
    </row>
    <row r="149" spans="1:7" ht="15" customHeight="1">
      <c r="A149" s="64"/>
      <c r="B149" s="62" t="s">
        <v>280</v>
      </c>
      <c r="C149" s="62"/>
      <c r="D149" s="62"/>
      <c r="E149" s="71" t="s">
        <v>281</v>
      </c>
      <c r="F149" s="173">
        <f>F150</f>
        <v>300</v>
      </c>
      <c r="G149" s="173">
        <f>G150</f>
        <v>250</v>
      </c>
    </row>
    <row r="150" spans="1:7" ht="45" customHeight="1">
      <c r="A150" s="64"/>
      <c r="B150" s="62"/>
      <c r="C150" s="38" t="s">
        <v>251</v>
      </c>
      <c r="D150" s="39"/>
      <c r="E150" s="37" t="s">
        <v>9</v>
      </c>
      <c r="F150" s="153">
        <f>F151</f>
        <v>300</v>
      </c>
      <c r="G150" s="153">
        <f>G151</f>
        <v>250</v>
      </c>
    </row>
    <row r="151" spans="1:7" ht="45" customHeight="1">
      <c r="A151" s="64"/>
      <c r="B151" s="62"/>
      <c r="C151" s="192" t="s">
        <v>252</v>
      </c>
      <c r="D151" s="192"/>
      <c r="E151" s="189" t="s">
        <v>425</v>
      </c>
      <c r="F151" s="190">
        <f>F152+F155</f>
        <v>300</v>
      </c>
      <c r="G151" s="190">
        <f>G152+G155</f>
        <v>250</v>
      </c>
    </row>
    <row r="152" spans="1:7" ht="30">
      <c r="A152" s="64"/>
      <c r="B152" s="62"/>
      <c r="C152" s="39" t="s">
        <v>291</v>
      </c>
      <c r="D152" s="39"/>
      <c r="E152" s="17" t="s">
        <v>496</v>
      </c>
      <c r="F152" s="153">
        <f>F153</f>
        <v>250</v>
      </c>
      <c r="G152" s="153">
        <f>G153</f>
        <v>200</v>
      </c>
    </row>
    <row r="153" spans="1:7" ht="30">
      <c r="A153" s="64"/>
      <c r="B153" s="62"/>
      <c r="C153" s="39"/>
      <c r="D153" s="39" t="s">
        <v>144</v>
      </c>
      <c r="E153" s="17" t="s">
        <v>181</v>
      </c>
      <c r="F153" s="167">
        <f>F154</f>
        <v>250</v>
      </c>
      <c r="G153" s="167">
        <f>G154</f>
        <v>200</v>
      </c>
    </row>
    <row r="154" spans="1:7" ht="30" customHeight="1">
      <c r="A154" s="64"/>
      <c r="B154" s="62"/>
      <c r="C154" s="39"/>
      <c r="D154" s="39" t="s">
        <v>145</v>
      </c>
      <c r="E154" s="37" t="s">
        <v>182</v>
      </c>
      <c r="F154" s="153">
        <v>250</v>
      </c>
      <c r="G154" s="44">
        <v>200</v>
      </c>
    </row>
    <row r="155" spans="1:7" ht="60" customHeight="1">
      <c r="A155" s="64"/>
      <c r="B155" s="62"/>
      <c r="C155" s="39" t="s">
        <v>302</v>
      </c>
      <c r="D155" s="39"/>
      <c r="E155" s="17" t="s">
        <v>279</v>
      </c>
      <c r="F155" s="44">
        <f>F156</f>
        <v>50</v>
      </c>
      <c r="G155" s="44">
        <f>G156</f>
        <v>50</v>
      </c>
    </row>
    <row r="156" spans="1:7" ht="30" customHeight="1">
      <c r="A156" s="64"/>
      <c r="B156" s="62"/>
      <c r="C156" s="39"/>
      <c r="D156" s="39" t="s">
        <v>144</v>
      </c>
      <c r="E156" s="17" t="s">
        <v>181</v>
      </c>
      <c r="F156" s="171">
        <f>F157</f>
        <v>50</v>
      </c>
      <c r="G156" s="171">
        <f>G157</f>
        <v>50</v>
      </c>
    </row>
    <row r="157" spans="1:7" ht="30" customHeight="1">
      <c r="A157" s="64"/>
      <c r="B157" s="62"/>
      <c r="C157" s="39"/>
      <c r="D157" s="39" t="s">
        <v>145</v>
      </c>
      <c r="E157" s="37" t="s">
        <v>182</v>
      </c>
      <c r="F157" s="44">
        <v>50</v>
      </c>
      <c r="G157" s="44">
        <v>50</v>
      </c>
    </row>
    <row r="158" spans="1:7" ht="15" customHeight="1">
      <c r="A158" s="54"/>
      <c r="B158" s="55" t="s">
        <v>358</v>
      </c>
      <c r="C158" s="55"/>
      <c r="D158" s="55"/>
      <c r="E158" s="36" t="s">
        <v>202</v>
      </c>
      <c r="F158" s="151">
        <f>F159</f>
        <v>1800</v>
      </c>
      <c r="G158" s="151">
        <f>G159</f>
        <v>1800</v>
      </c>
    </row>
    <row r="159" spans="1:7" ht="45" customHeight="1">
      <c r="A159" s="54"/>
      <c r="B159" s="39"/>
      <c r="C159" s="63" t="s">
        <v>250</v>
      </c>
      <c r="D159" s="63"/>
      <c r="E159" s="183" t="s">
        <v>494</v>
      </c>
      <c r="F159" s="153">
        <f>F160+F164</f>
        <v>1800</v>
      </c>
      <c r="G159" s="153">
        <f>G160+G164</f>
        <v>1800</v>
      </c>
    </row>
    <row r="160" spans="1:7" ht="45" customHeight="1">
      <c r="A160" s="54"/>
      <c r="B160" s="39"/>
      <c r="C160" s="192" t="s">
        <v>272</v>
      </c>
      <c r="D160" s="192"/>
      <c r="E160" s="189" t="s">
        <v>419</v>
      </c>
      <c r="F160" s="153">
        <f aca="true" t="shared" si="10" ref="F160:G162">F161</f>
        <v>300</v>
      </c>
      <c r="G160" s="153">
        <f t="shared" si="10"/>
        <v>300</v>
      </c>
    </row>
    <row r="161" spans="1:7" ht="60">
      <c r="A161" s="157"/>
      <c r="B161" s="39"/>
      <c r="C161" s="39" t="s">
        <v>304</v>
      </c>
      <c r="D161" s="39"/>
      <c r="E161" s="37" t="s">
        <v>47</v>
      </c>
      <c r="F161" s="44">
        <f t="shared" si="10"/>
        <v>300</v>
      </c>
      <c r="G161" s="44">
        <f t="shared" si="10"/>
        <v>300</v>
      </c>
    </row>
    <row r="162" spans="1:7" ht="30" customHeight="1">
      <c r="A162" s="54"/>
      <c r="B162" s="39"/>
      <c r="C162" s="39"/>
      <c r="D162" s="39" t="s">
        <v>144</v>
      </c>
      <c r="E162" s="17" t="s">
        <v>181</v>
      </c>
      <c r="F162" s="153">
        <f t="shared" si="10"/>
        <v>300</v>
      </c>
      <c r="G162" s="153">
        <f t="shared" si="10"/>
        <v>300</v>
      </c>
    </row>
    <row r="163" spans="1:7" ht="30" customHeight="1">
      <c r="A163" s="54"/>
      <c r="B163" s="39"/>
      <c r="C163" s="39"/>
      <c r="D163" s="39" t="s">
        <v>145</v>
      </c>
      <c r="E163" s="37" t="s">
        <v>182</v>
      </c>
      <c r="F163" s="44">
        <v>300</v>
      </c>
      <c r="G163" s="44">
        <v>300</v>
      </c>
    </row>
    <row r="164" spans="1:7" ht="30" customHeight="1">
      <c r="A164" s="54"/>
      <c r="B164" s="39"/>
      <c r="C164" s="192" t="s">
        <v>274</v>
      </c>
      <c r="D164" s="192"/>
      <c r="E164" s="189" t="s">
        <v>420</v>
      </c>
      <c r="F164" s="44">
        <f aca="true" t="shared" si="11" ref="F164:G166">F165</f>
        <v>1500</v>
      </c>
      <c r="G164" s="44">
        <f t="shared" si="11"/>
        <v>1500</v>
      </c>
    </row>
    <row r="165" spans="1:7" ht="60" customHeight="1">
      <c r="A165" s="54"/>
      <c r="B165" s="39"/>
      <c r="C165" s="39" t="s">
        <v>305</v>
      </c>
      <c r="D165" s="39"/>
      <c r="E165" s="37" t="s">
        <v>166</v>
      </c>
      <c r="F165" s="44">
        <f t="shared" si="11"/>
        <v>1500</v>
      </c>
      <c r="G165" s="44">
        <f t="shared" si="11"/>
        <v>1500</v>
      </c>
    </row>
    <row r="166" spans="1:7" ht="30" customHeight="1">
      <c r="A166" s="54"/>
      <c r="B166" s="39"/>
      <c r="C166" s="39"/>
      <c r="D166" s="39" t="s">
        <v>144</v>
      </c>
      <c r="E166" s="17" t="s">
        <v>181</v>
      </c>
      <c r="F166" s="153">
        <f t="shared" si="11"/>
        <v>1500</v>
      </c>
      <c r="G166" s="153">
        <f t="shared" si="11"/>
        <v>1500</v>
      </c>
    </row>
    <row r="167" spans="1:7" ht="30" customHeight="1">
      <c r="A167" s="54"/>
      <c r="B167" s="39"/>
      <c r="C167" s="39"/>
      <c r="D167" s="39" t="s">
        <v>145</v>
      </c>
      <c r="E167" s="37" t="s">
        <v>182</v>
      </c>
      <c r="F167" s="44">
        <v>1500</v>
      </c>
      <c r="G167" s="44">
        <v>1500</v>
      </c>
    </row>
    <row r="168" spans="1:7" ht="15" customHeight="1">
      <c r="A168" s="54"/>
      <c r="B168" s="55" t="s">
        <v>359</v>
      </c>
      <c r="C168" s="55"/>
      <c r="D168" s="55"/>
      <c r="E168" s="36" t="s">
        <v>203</v>
      </c>
      <c r="F168" s="151">
        <f>F169</f>
        <v>4134.6</v>
      </c>
      <c r="G168" s="151">
        <f>G169</f>
        <v>4227.2</v>
      </c>
    </row>
    <row r="169" spans="1:7" ht="45" customHeight="1">
      <c r="A169" s="54"/>
      <c r="B169" s="39"/>
      <c r="C169" s="63" t="s">
        <v>250</v>
      </c>
      <c r="D169" s="63"/>
      <c r="E169" s="183" t="s">
        <v>494</v>
      </c>
      <c r="F169" s="167">
        <f>F170+F177+F187</f>
        <v>4134.6</v>
      </c>
      <c r="G169" s="167">
        <f>G170+G177+G187</f>
        <v>4227.2</v>
      </c>
    </row>
    <row r="170" spans="1:7" ht="45" customHeight="1">
      <c r="A170" s="54"/>
      <c r="B170" s="39"/>
      <c r="C170" s="192" t="s">
        <v>275</v>
      </c>
      <c r="D170" s="192"/>
      <c r="E170" s="189" t="s">
        <v>421</v>
      </c>
      <c r="F170" s="167">
        <f>F171+F174</f>
        <v>1800</v>
      </c>
      <c r="G170" s="167">
        <f>G171+G174</f>
        <v>1800</v>
      </c>
    </row>
    <row r="171" spans="1:7" ht="30" customHeight="1">
      <c r="A171" s="54"/>
      <c r="B171" s="39"/>
      <c r="C171" s="39" t="s">
        <v>306</v>
      </c>
      <c r="D171" s="39"/>
      <c r="E171" s="37" t="s">
        <v>187</v>
      </c>
      <c r="F171" s="44">
        <f>F172</f>
        <v>1000</v>
      </c>
      <c r="G171" s="44">
        <f>G172</f>
        <v>1000</v>
      </c>
    </row>
    <row r="172" spans="1:7" ht="30" customHeight="1">
      <c r="A172" s="54"/>
      <c r="B172" s="39"/>
      <c r="C172" s="39"/>
      <c r="D172" s="39" t="s">
        <v>144</v>
      </c>
      <c r="E172" s="17" t="s">
        <v>181</v>
      </c>
      <c r="F172" s="44">
        <f>F173</f>
        <v>1000</v>
      </c>
      <c r="G172" s="44">
        <f>G173</f>
        <v>1000</v>
      </c>
    </row>
    <row r="173" spans="1:7" ht="30" customHeight="1">
      <c r="A173" s="54"/>
      <c r="B173" s="39"/>
      <c r="C173" s="39"/>
      <c r="D173" s="63">
        <v>240</v>
      </c>
      <c r="E173" s="37" t="s">
        <v>182</v>
      </c>
      <c r="F173" s="44">
        <v>1000</v>
      </c>
      <c r="G173" s="44">
        <v>1000</v>
      </c>
    </row>
    <row r="174" spans="1:7" ht="30" customHeight="1">
      <c r="A174" s="54"/>
      <c r="B174" s="39"/>
      <c r="C174" s="39" t="s">
        <v>307</v>
      </c>
      <c r="D174" s="39"/>
      <c r="E174" s="37" t="s">
        <v>165</v>
      </c>
      <c r="F174" s="44">
        <f>F175</f>
        <v>800</v>
      </c>
      <c r="G174" s="44">
        <f>G175</f>
        <v>800</v>
      </c>
    </row>
    <row r="175" spans="1:7" ht="30" customHeight="1">
      <c r="A175" s="64"/>
      <c r="B175" s="63"/>
      <c r="C175" s="39"/>
      <c r="D175" s="39" t="s">
        <v>144</v>
      </c>
      <c r="E175" s="17" t="s">
        <v>181</v>
      </c>
      <c r="F175" s="44">
        <f>F176</f>
        <v>800</v>
      </c>
      <c r="G175" s="44">
        <f>G176</f>
        <v>800</v>
      </c>
    </row>
    <row r="176" spans="1:7" ht="30" customHeight="1">
      <c r="A176" s="64"/>
      <c r="B176" s="63"/>
      <c r="C176" s="39"/>
      <c r="D176" s="63">
        <v>240</v>
      </c>
      <c r="E176" s="37" t="s">
        <v>182</v>
      </c>
      <c r="F176" s="44">
        <v>800</v>
      </c>
      <c r="G176" s="44">
        <v>800</v>
      </c>
    </row>
    <row r="177" spans="1:7" ht="45" customHeight="1">
      <c r="A177" s="64"/>
      <c r="B177" s="63"/>
      <c r="C177" s="192" t="s">
        <v>276</v>
      </c>
      <c r="D177" s="192"/>
      <c r="E177" s="195" t="s">
        <v>422</v>
      </c>
      <c r="F177" s="44">
        <f>F178+F181+F184</f>
        <v>700</v>
      </c>
      <c r="G177" s="44">
        <f>G178+G181+G184</f>
        <v>700</v>
      </c>
    </row>
    <row r="178" spans="1:7" ht="30" customHeight="1">
      <c r="A178" s="64"/>
      <c r="B178" s="63"/>
      <c r="C178" s="39" t="s">
        <v>308</v>
      </c>
      <c r="D178" s="39"/>
      <c r="E178" s="37" t="s">
        <v>423</v>
      </c>
      <c r="F178" s="44">
        <f>F179</f>
        <v>200</v>
      </c>
      <c r="G178" s="44">
        <f>G179</f>
        <v>200</v>
      </c>
    </row>
    <row r="179" spans="1:7" ht="30" customHeight="1">
      <c r="A179" s="64"/>
      <c r="B179" s="63"/>
      <c r="C179" s="39"/>
      <c r="D179" s="39" t="s">
        <v>144</v>
      </c>
      <c r="E179" s="17" t="s">
        <v>181</v>
      </c>
      <c r="F179" s="44">
        <f>F180</f>
        <v>200</v>
      </c>
      <c r="G179" s="44">
        <f>G180</f>
        <v>200</v>
      </c>
    </row>
    <row r="180" spans="1:7" ht="30" customHeight="1">
      <c r="A180" s="64"/>
      <c r="B180" s="63"/>
      <c r="C180" s="39"/>
      <c r="D180" s="63">
        <v>240</v>
      </c>
      <c r="E180" s="37" t="s">
        <v>182</v>
      </c>
      <c r="F180" s="44">
        <v>200</v>
      </c>
      <c r="G180" s="44">
        <v>200</v>
      </c>
    </row>
    <row r="181" spans="1:7" ht="15" customHeight="1">
      <c r="A181" s="64"/>
      <c r="B181" s="63"/>
      <c r="C181" s="39" t="s">
        <v>309</v>
      </c>
      <c r="D181" s="39"/>
      <c r="E181" s="37" t="s">
        <v>167</v>
      </c>
      <c r="F181" s="44">
        <f>F182</f>
        <v>400</v>
      </c>
      <c r="G181" s="44">
        <f>G182</f>
        <v>400</v>
      </c>
    </row>
    <row r="182" spans="1:7" ht="30" customHeight="1">
      <c r="A182" s="64"/>
      <c r="B182" s="63"/>
      <c r="C182" s="39"/>
      <c r="D182" s="39" t="s">
        <v>144</v>
      </c>
      <c r="E182" s="17" t="s">
        <v>181</v>
      </c>
      <c r="F182" s="44">
        <f>F183</f>
        <v>400</v>
      </c>
      <c r="G182" s="44">
        <f>G183</f>
        <v>400</v>
      </c>
    </row>
    <row r="183" spans="1:7" ht="30" customHeight="1">
      <c r="A183" s="64"/>
      <c r="B183" s="63"/>
      <c r="C183" s="39"/>
      <c r="D183" s="63">
        <v>240</v>
      </c>
      <c r="E183" s="37" t="s">
        <v>182</v>
      </c>
      <c r="F183" s="44">
        <v>400</v>
      </c>
      <c r="G183" s="44">
        <v>400</v>
      </c>
    </row>
    <row r="184" spans="1:7" ht="15" customHeight="1">
      <c r="A184" s="64"/>
      <c r="B184" s="63"/>
      <c r="C184" s="39" t="s">
        <v>320</v>
      </c>
      <c r="D184" s="63"/>
      <c r="E184" s="37" t="s">
        <v>321</v>
      </c>
      <c r="F184" s="44">
        <f>F185</f>
        <v>100</v>
      </c>
      <c r="G184" s="44">
        <f>G185</f>
        <v>100</v>
      </c>
    </row>
    <row r="185" spans="1:7" ht="30" customHeight="1">
      <c r="A185" s="64"/>
      <c r="B185" s="63"/>
      <c r="C185" s="39"/>
      <c r="D185" s="39" t="s">
        <v>144</v>
      </c>
      <c r="E185" s="17" t="s">
        <v>181</v>
      </c>
      <c r="F185" s="44">
        <f>F186</f>
        <v>100</v>
      </c>
      <c r="G185" s="44">
        <f>G186</f>
        <v>100</v>
      </c>
    </row>
    <row r="186" spans="1:7" ht="30" customHeight="1">
      <c r="A186" s="64"/>
      <c r="B186" s="63"/>
      <c r="C186" s="39"/>
      <c r="D186" s="63">
        <v>240</v>
      </c>
      <c r="E186" s="37" t="s">
        <v>182</v>
      </c>
      <c r="F186" s="44">
        <v>100</v>
      </c>
      <c r="G186" s="44">
        <v>100</v>
      </c>
    </row>
    <row r="187" spans="1:7" ht="45" customHeight="1">
      <c r="A187" s="64"/>
      <c r="B187" s="63"/>
      <c r="C187" s="192" t="s">
        <v>277</v>
      </c>
      <c r="D187" s="192"/>
      <c r="E187" s="189" t="s">
        <v>424</v>
      </c>
      <c r="F187" s="44">
        <f>F188+F191+F194</f>
        <v>1634.6</v>
      </c>
      <c r="G187" s="44">
        <f>G188+G191+G194</f>
        <v>1727.2</v>
      </c>
    </row>
    <row r="188" spans="1:7" ht="30" customHeight="1">
      <c r="A188" s="64"/>
      <c r="B188" s="63"/>
      <c r="C188" s="39" t="s">
        <v>310</v>
      </c>
      <c r="D188" s="39"/>
      <c r="E188" s="37" t="s">
        <v>331</v>
      </c>
      <c r="F188" s="44">
        <f>F189</f>
        <v>200</v>
      </c>
      <c r="G188" s="44">
        <f>G189</f>
        <v>50</v>
      </c>
    </row>
    <row r="189" spans="1:7" ht="30" customHeight="1">
      <c r="A189" s="64"/>
      <c r="B189" s="63"/>
      <c r="C189" s="39"/>
      <c r="D189" s="39" t="s">
        <v>144</v>
      </c>
      <c r="E189" s="17" t="s">
        <v>181</v>
      </c>
      <c r="F189" s="44">
        <f>F190</f>
        <v>200</v>
      </c>
      <c r="G189" s="44">
        <f>G190</f>
        <v>50</v>
      </c>
    </row>
    <row r="190" spans="1:7" ht="30" customHeight="1">
      <c r="A190" s="64"/>
      <c r="B190" s="63"/>
      <c r="C190" s="39"/>
      <c r="D190" s="63">
        <v>240</v>
      </c>
      <c r="E190" s="37" t="s">
        <v>182</v>
      </c>
      <c r="F190" s="44">
        <v>200</v>
      </c>
      <c r="G190" s="44">
        <v>50</v>
      </c>
    </row>
    <row r="191" spans="1:7" ht="15" customHeight="1">
      <c r="A191" s="64"/>
      <c r="B191" s="63"/>
      <c r="C191" s="39" t="s">
        <v>311</v>
      </c>
      <c r="D191" s="39"/>
      <c r="E191" s="37" t="s">
        <v>168</v>
      </c>
      <c r="F191" s="44">
        <f>F192</f>
        <v>500</v>
      </c>
      <c r="G191" s="44">
        <f>G192</f>
        <v>500</v>
      </c>
    </row>
    <row r="192" spans="1:7" ht="30" customHeight="1">
      <c r="A192" s="64"/>
      <c r="B192" s="63"/>
      <c r="C192" s="39"/>
      <c r="D192" s="39" t="s">
        <v>144</v>
      </c>
      <c r="E192" s="17" t="s">
        <v>181</v>
      </c>
      <c r="F192" s="44">
        <f>F193</f>
        <v>500</v>
      </c>
      <c r="G192" s="44">
        <f>G193</f>
        <v>500</v>
      </c>
    </row>
    <row r="193" spans="1:7" ht="30" customHeight="1">
      <c r="A193" s="64"/>
      <c r="B193" s="63"/>
      <c r="C193" s="39"/>
      <c r="D193" s="63">
        <v>240</v>
      </c>
      <c r="E193" s="37" t="s">
        <v>182</v>
      </c>
      <c r="F193" s="44">
        <v>500</v>
      </c>
      <c r="G193" s="44">
        <v>500</v>
      </c>
    </row>
    <row r="194" spans="1:7" ht="30">
      <c r="A194" s="64"/>
      <c r="B194" s="63"/>
      <c r="C194" s="39" t="s">
        <v>312</v>
      </c>
      <c r="D194" s="39"/>
      <c r="E194" s="37" t="s">
        <v>505</v>
      </c>
      <c r="F194" s="44">
        <f>F195</f>
        <v>934.6</v>
      </c>
      <c r="G194" s="44">
        <f>G195</f>
        <v>1177.2</v>
      </c>
    </row>
    <row r="195" spans="1:7" ht="30" customHeight="1">
      <c r="A195" s="64"/>
      <c r="B195" s="63"/>
      <c r="C195" s="39"/>
      <c r="D195" s="39" t="s">
        <v>144</v>
      </c>
      <c r="E195" s="17" t="s">
        <v>181</v>
      </c>
      <c r="F195" s="44">
        <f>F196</f>
        <v>934.6</v>
      </c>
      <c r="G195" s="44">
        <f>G196</f>
        <v>1177.2</v>
      </c>
    </row>
    <row r="196" spans="1:7" ht="30" customHeight="1">
      <c r="A196" s="64"/>
      <c r="B196" s="63"/>
      <c r="C196" s="39"/>
      <c r="D196" s="63">
        <v>240</v>
      </c>
      <c r="E196" s="37" t="s">
        <v>182</v>
      </c>
      <c r="F196" s="44">
        <v>934.6</v>
      </c>
      <c r="G196" s="44">
        <v>1177.2</v>
      </c>
    </row>
    <row r="197" spans="1:7" ht="15" customHeight="1">
      <c r="A197" s="64"/>
      <c r="B197" s="62" t="s">
        <v>360</v>
      </c>
      <c r="C197" s="62"/>
      <c r="D197" s="62"/>
      <c r="E197" s="71" t="s">
        <v>154</v>
      </c>
      <c r="F197" s="172">
        <f aca="true" t="shared" si="12" ref="F197:G199">F198</f>
        <v>550</v>
      </c>
      <c r="G197" s="172">
        <f t="shared" si="12"/>
        <v>550</v>
      </c>
    </row>
    <row r="198" spans="1:7" ht="14.25">
      <c r="A198" s="127"/>
      <c r="B198" s="62" t="s">
        <v>361</v>
      </c>
      <c r="C198" s="62"/>
      <c r="D198" s="62"/>
      <c r="E198" s="36" t="s">
        <v>204</v>
      </c>
      <c r="F198" s="173">
        <f t="shared" si="12"/>
        <v>550</v>
      </c>
      <c r="G198" s="173">
        <f t="shared" si="12"/>
        <v>550</v>
      </c>
    </row>
    <row r="199" spans="1:7" s="42" customFormat="1" ht="30" customHeight="1">
      <c r="A199" s="196"/>
      <c r="B199" s="63"/>
      <c r="C199" s="63" t="s">
        <v>246</v>
      </c>
      <c r="D199" s="63"/>
      <c r="E199" s="183" t="s">
        <v>491</v>
      </c>
      <c r="F199" s="167">
        <f t="shared" si="12"/>
        <v>550</v>
      </c>
      <c r="G199" s="167">
        <f t="shared" si="12"/>
        <v>550</v>
      </c>
    </row>
    <row r="200" spans="1:7" s="42" customFormat="1" ht="60" customHeight="1">
      <c r="A200" s="197"/>
      <c r="B200" s="63"/>
      <c r="C200" s="192" t="s">
        <v>247</v>
      </c>
      <c r="D200" s="192"/>
      <c r="E200" s="189" t="s">
        <v>413</v>
      </c>
      <c r="F200" s="167">
        <f>F201+F204+F207+F210</f>
        <v>550</v>
      </c>
      <c r="G200" s="167">
        <f>G201+G204+G207+G210</f>
        <v>550</v>
      </c>
    </row>
    <row r="201" spans="1:7" ht="30" customHeight="1">
      <c r="A201" s="127"/>
      <c r="B201" s="62"/>
      <c r="C201" s="39" t="s">
        <v>313</v>
      </c>
      <c r="D201" s="39"/>
      <c r="E201" s="37" t="s">
        <v>394</v>
      </c>
      <c r="F201" s="44">
        <f>F202</f>
        <v>400</v>
      </c>
      <c r="G201" s="44">
        <f>G202</f>
        <v>400</v>
      </c>
    </row>
    <row r="202" spans="1:7" ht="30" customHeight="1">
      <c r="A202" s="127"/>
      <c r="B202" s="62"/>
      <c r="C202" s="39"/>
      <c r="D202" s="39" t="s">
        <v>144</v>
      </c>
      <c r="E202" s="17" t="s">
        <v>181</v>
      </c>
      <c r="F202" s="44">
        <f>F203</f>
        <v>400</v>
      </c>
      <c r="G202" s="44">
        <f>G203</f>
        <v>400</v>
      </c>
    </row>
    <row r="203" spans="1:7" ht="30" customHeight="1">
      <c r="A203" s="127"/>
      <c r="B203" s="62"/>
      <c r="C203" s="39"/>
      <c r="D203" s="63">
        <v>240</v>
      </c>
      <c r="E203" s="37" t="s">
        <v>182</v>
      </c>
      <c r="F203" s="44">
        <v>400</v>
      </c>
      <c r="G203" s="44">
        <v>400</v>
      </c>
    </row>
    <row r="204" spans="1:7" ht="45" customHeight="1">
      <c r="A204" s="127"/>
      <c r="B204" s="62"/>
      <c r="C204" s="39" t="s">
        <v>314</v>
      </c>
      <c r="D204" s="39"/>
      <c r="E204" s="37" t="s">
        <v>162</v>
      </c>
      <c r="F204" s="44">
        <f>F205</f>
        <v>50</v>
      </c>
      <c r="G204" s="44">
        <f>G205</f>
        <v>50</v>
      </c>
    </row>
    <row r="205" spans="1:7" ht="30" customHeight="1">
      <c r="A205" s="127"/>
      <c r="B205" s="62"/>
      <c r="C205" s="39"/>
      <c r="D205" s="39" t="s">
        <v>144</v>
      </c>
      <c r="E205" s="17" t="s">
        <v>181</v>
      </c>
      <c r="F205" s="44">
        <f>F206</f>
        <v>50</v>
      </c>
      <c r="G205" s="44">
        <f>G206</f>
        <v>50</v>
      </c>
    </row>
    <row r="206" spans="1:7" ht="30" customHeight="1">
      <c r="A206" s="127"/>
      <c r="B206" s="62"/>
      <c r="C206" s="39"/>
      <c r="D206" s="63">
        <v>240</v>
      </c>
      <c r="E206" s="37" t="s">
        <v>182</v>
      </c>
      <c r="F206" s="44">
        <v>50</v>
      </c>
      <c r="G206" s="44">
        <v>50</v>
      </c>
    </row>
    <row r="207" spans="1:7" ht="30" customHeight="1">
      <c r="A207" s="127"/>
      <c r="B207" s="62"/>
      <c r="C207" s="39" t="s">
        <v>315</v>
      </c>
      <c r="D207" s="39"/>
      <c r="E207" s="37" t="s">
        <v>163</v>
      </c>
      <c r="F207" s="44">
        <f>F208</f>
        <v>50</v>
      </c>
      <c r="G207" s="44">
        <f>G208</f>
        <v>50</v>
      </c>
    </row>
    <row r="208" spans="1:7" ht="30" customHeight="1">
      <c r="A208" s="127"/>
      <c r="B208" s="62"/>
      <c r="C208" s="39"/>
      <c r="D208" s="39" t="s">
        <v>144</v>
      </c>
      <c r="E208" s="17" t="s">
        <v>181</v>
      </c>
      <c r="F208" s="44">
        <f>F209</f>
        <v>50</v>
      </c>
      <c r="G208" s="44">
        <f>G209</f>
        <v>50</v>
      </c>
    </row>
    <row r="209" spans="1:7" ht="30" customHeight="1">
      <c r="A209" s="127"/>
      <c r="B209" s="62"/>
      <c r="C209" s="39"/>
      <c r="D209" s="63">
        <v>240</v>
      </c>
      <c r="E209" s="37" t="s">
        <v>182</v>
      </c>
      <c r="F209" s="44">
        <v>50</v>
      </c>
      <c r="G209" s="44">
        <v>50</v>
      </c>
    </row>
    <row r="210" spans="1:7" ht="15" customHeight="1">
      <c r="A210" s="127"/>
      <c r="B210" s="62"/>
      <c r="C210" s="39" t="s">
        <v>316</v>
      </c>
      <c r="D210" s="39"/>
      <c r="E210" s="37" t="s">
        <v>164</v>
      </c>
      <c r="F210" s="44">
        <f>F211</f>
        <v>50</v>
      </c>
      <c r="G210" s="44">
        <f>G211</f>
        <v>50</v>
      </c>
    </row>
    <row r="211" spans="1:7" ht="30" customHeight="1">
      <c r="A211" s="127"/>
      <c r="B211" s="62"/>
      <c r="C211" s="39"/>
      <c r="D211" s="39" t="s">
        <v>144</v>
      </c>
      <c r="E211" s="17" t="s">
        <v>181</v>
      </c>
      <c r="F211" s="44">
        <f>F212</f>
        <v>50</v>
      </c>
      <c r="G211" s="44">
        <f>G212</f>
        <v>50</v>
      </c>
    </row>
    <row r="212" spans="1:7" ht="30" customHeight="1">
      <c r="A212" s="127"/>
      <c r="B212" s="62"/>
      <c r="C212" s="62"/>
      <c r="D212" s="63">
        <v>240</v>
      </c>
      <c r="E212" s="37" t="s">
        <v>182</v>
      </c>
      <c r="F212" s="167">
        <v>50</v>
      </c>
      <c r="G212" s="167">
        <v>50</v>
      </c>
    </row>
    <row r="213" spans="1:7" s="2" customFormat="1" ht="14.25">
      <c r="A213" s="127"/>
      <c r="B213" s="62" t="s">
        <v>456</v>
      </c>
      <c r="C213" s="62"/>
      <c r="D213" s="62"/>
      <c r="E213" s="36" t="s">
        <v>458</v>
      </c>
      <c r="F213" s="173">
        <f aca="true" t="shared" si="13" ref="F213:G218">F214</f>
        <v>0</v>
      </c>
      <c r="G213" s="173">
        <f t="shared" si="13"/>
        <v>0</v>
      </c>
    </row>
    <row r="214" spans="1:7" ht="14.25">
      <c r="A214" s="127"/>
      <c r="B214" s="62" t="s">
        <v>457</v>
      </c>
      <c r="C214" s="62"/>
      <c r="D214" s="62"/>
      <c r="E214" s="36" t="s">
        <v>459</v>
      </c>
      <c r="F214" s="173">
        <f t="shared" si="13"/>
        <v>0</v>
      </c>
      <c r="G214" s="173">
        <f t="shared" si="13"/>
        <v>0</v>
      </c>
    </row>
    <row r="215" spans="1:7" ht="45">
      <c r="A215" s="127"/>
      <c r="B215" s="62"/>
      <c r="C215" s="63" t="s">
        <v>258</v>
      </c>
      <c r="D215" s="63"/>
      <c r="E215" s="183" t="s">
        <v>501</v>
      </c>
      <c r="F215" s="44">
        <f t="shared" si="13"/>
        <v>0</v>
      </c>
      <c r="G215" s="44">
        <f t="shared" si="13"/>
        <v>0</v>
      </c>
    </row>
    <row r="216" spans="1:7" ht="45">
      <c r="A216" s="127"/>
      <c r="B216" s="62"/>
      <c r="C216" s="192" t="s">
        <v>259</v>
      </c>
      <c r="D216" s="192"/>
      <c r="E216" s="189" t="s">
        <v>431</v>
      </c>
      <c r="F216" s="44">
        <f t="shared" si="13"/>
        <v>0</v>
      </c>
      <c r="G216" s="44">
        <f t="shared" si="13"/>
        <v>0</v>
      </c>
    </row>
    <row r="217" spans="1:7" ht="75">
      <c r="A217" s="127"/>
      <c r="B217" s="62"/>
      <c r="C217" s="39" t="s">
        <v>262</v>
      </c>
      <c r="D217" s="39"/>
      <c r="E217" s="37" t="s">
        <v>432</v>
      </c>
      <c r="F217" s="153">
        <f t="shared" si="13"/>
        <v>0</v>
      </c>
      <c r="G217" s="153">
        <f t="shared" si="13"/>
        <v>0</v>
      </c>
    </row>
    <row r="218" spans="1:7" ht="15">
      <c r="A218" s="127"/>
      <c r="B218" s="62"/>
      <c r="C218" s="39"/>
      <c r="D218" s="39">
        <v>500</v>
      </c>
      <c r="E218" s="37" t="s">
        <v>205</v>
      </c>
      <c r="F218" s="153">
        <f t="shared" si="13"/>
        <v>0</v>
      </c>
      <c r="G218" s="153">
        <f t="shared" si="13"/>
        <v>0</v>
      </c>
    </row>
    <row r="219" spans="1:7" ht="15">
      <c r="A219" s="127"/>
      <c r="B219" s="62"/>
      <c r="C219" s="39"/>
      <c r="D219" s="39">
        <v>540</v>
      </c>
      <c r="E219" s="37" t="s">
        <v>206</v>
      </c>
      <c r="F219" s="44">
        <v>0</v>
      </c>
      <c r="G219" s="44">
        <v>0</v>
      </c>
    </row>
    <row r="220" spans="1:7" ht="14.25">
      <c r="A220" s="128"/>
      <c r="B220" s="62" t="s">
        <v>385</v>
      </c>
      <c r="C220" s="62"/>
      <c r="D220" s="62"/>
      <c r="E220" s="160" t="s">
        <v>386</v>
      </c>
      <c r="F220" s="151">
        <f aca="true" t="shared" si="14" ref="F220:G222">F221</f>
        <v>70</v>
      </c>
      <c r="G220" s="151">
        <f t="shared" si="14"/>
        <v>70</v>
      </c>
    </row>
    <row r="221" spans="1:7" ht="28.5">
      <c r="A221" s="128"/>
      <c r="B221" s="55" t="s">
        <v>387</v>
      </c>
      <c r="C221" s="55"/>
      <c r="D221" s="55"/>
      <c r="E221" s="161" t="s">
        <v>388</v>
      </c>
      <c r="F221" s="151">
        <f t="shared" si="14"/>
        <v>70</v>
      </c>
      <c r="G221" s="151">
        <f t="shared" si="14"/>
        <v>70</v>
      </c>
    </row>
    <row r="222" spans="1:7" ht="45">
      <c r="A222" s="54"/>
      <c r="B222" s="39"/>
      <c r="C222" s="63" t="s">
        <v>248</v>
      </c>
      <c r="D222" s="63"/>
      <c r="E222" s="183" t="s">
        <v>504</v>
      </c>
      <c r="F222" s="44">
        <f t="shared" si="14"/>
        <v>70</v>
      </c>
      <c r="G222" s="44">
        <f t="shared" si="14"/>
        <v>70</v>
      </c>
    </row>
    <row r="223" spans="1:7" ht="45" customHeight="1">
      <c r="A223" s="54"/>
      <c r="B223" s="39"/>
      <c r="C223" s="192" t="s">
        <v>249</v>
      </c>
      <c r="D223" s="188"/>
      <c r="E223" s="189" t="s">
        <v>414</v>
      </c>
      <c r="F223" s="44">
        <f>F224+F227</f>
        <v>70</v>
      </c>
      <c r="G223" s="44">
        <f>G224+G227</f>
        <v>70</v>
      </c>
    </row>
    <row r="224" spans="1:7" ht="30">
      <c r="A224" s="54"/>
      <c r="B224" s="39"/>
      <c r="C224" s="39" t="s">
        <v>317</v>
      </c>
      <c r="D224" s="39"/>
      <c r="E224" s="37" t="s">
        <v>415</v>
      </c>
      <c r="F224" s="44">
        <f>F225</f>
        <v>50</v>
      </c>
      <c r="G224" s="44">
        <f>G225</f>
        <v>50</v>
      </c>
    </row>
    <row r="225" spans="1:7" ht="30">
      <c r="A225" s="54"/>
      <c r="B225" s="39"/>
      <c r="C225" s="39"/>
      <c r="D225" s="39" t="s">
        <v>144</v>
      </c>
      <c r="E225" s="17" t="s">
        <v>181</v>
      </c>
      <c r="F225" s="44">
        <f>F226</f>
        <v>50</v>
      </c>
      <c r="G225" s="44">
        <f>G226</f>
        <v>50</v>
      </c>
    </row>
    <row r="226" spans="1:7" ht="30" customHeight="1">
      <c r="A226" s="54"/>
      <c r="B226" s="39"/>
      <c r="C226" s="39"/>
      <c r="D226" s="63">
        <v>240</v>
      </c>
      <c r="E226" s="37" t="s">
        <v>182</v>
      </c>
      <c r="F226" s="44">
        <v>50</v>
      </c>
      <c r="G226" s="44">
        <v>50</v>
      </c>
    </row>
    <row r="227" spans="1:7" ht="60">
      <c r="A227" s="54"/>
      <c r="B227" s="39"/>
      <c r="C227" s="39" t="s">
        <v>318</v>
      </c>
      <c r="D227" s="39"/>
      <c r="E227" s="37" t="s">
        <v>493</v>
      </c>
      <c r="F227" s="44">
        <f>F228</f>
        <v>20</v>
      </c>
      <c r="G227" s="44">
        <f>G228</f>
        <v>20</v>
      </c>
    </row>
    <row r="228" spans="1:7" ht="30">
      <c r="A228" s="54"/>
      <c r="B228" s="39"/>
      <c r="C228" s="39"/>
      <c r="D228" s="39" t="s">
        <v>144</v>
      </c>
      <c r="E228" s="17" t="s">
        <v>181</v>
      </c>
      <c r="F228" s="44">
        <f>F229</f>
        <v>20</v>
      </c>
      <c r="G228" s="44">
        <f>G229</f>
        <v>20</v>
      </c>
    </row>
    <row r="229" spans="1:7" ht="30" customHeight="1">
      <c r="A229" s="54"/>
      <c r="B229" s="39"/>
      <c r="C229" s="39"/>
      <c r="D229" s="63">
        <v>240</v>
      </c>
      <c r="E229" s="37" t="s">
        <v>182</v>
      </c>
      <c r="F229" s="44">
        <v>20</v>
      </c>
      <c r="G229" s="44">
        <v>20</v>
      </c>
    </row>
    <row r="230" spans="1:7" ht="15">
      <c r="A230" s="54"/>
      <c r="B230" s="39"/>
      <c r="C230" s="39"/>
      <c r="D230" s="39"/>
      <c r="E230" s="37"/>
      <c r="F230" s="44"/>
      <c r="G230" s="44"/>
    </row>
    <row r="231" spans="1:7" ht="15">
      <c r="A231" s="54"/>
      <c r="B231" s="39"/>
      <c r="C231" s="39"/>
      <c r="D231" s="39"/>
      <c r="E231" s="36" t="s">
        <v>188</v>
      </c>
      <c r="F231" s="154">
        <f>F22+F43</f>
        <v>18000</v>
      </c>
      <c r="G231" s="154">
        <f>G22+G43</f>
        <v>17558</v>
      </c>
    </row>
    <row r="232" spans="6:7" ht="15">
      <c r="F232" s="156"/>
      <c r="G232" s="156"/>
    </row>
    <row r="233" spans="6:7" ht="15">
      <c r="F233" s="156"/>
      <c r="G233" s="156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6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32.00390625" style="12" customWidth="1"/>
  </cols>
  <sheetData>
    <row r="1" ht="15">
      <c r="D1" s="16" t="s">
        <v>135</v>
      </c>
    </row>
    <row r="2" ht="15">
      <c r="D2" s="16" t="s">
        <v>113</v>
      </c>
    </row>
    <row r="3" ht="15">
      <c r="D3" s="16" t="s">
        <v>396</v>
      </c>
    </row>
    <row r="4" ht="15">
      <c r="D4" s="16"/>
    </row>
    <row r="5" ht="12.75">
      <c r="D5" s="4"/>
    </row>
    <row r="8" spans="1:4" ht="12.75">
      <c r="A8" s="251" t="s">
        <v>536</v>
      </c>
      <c r="B8" s="251"/>
      <c r="C8" s="251"/>
      <c r="D8" s="251"/>
    </row>
    <row r="9" spans="1:4" ht="21" customHeight="1">
      <c r="A9" s="251"/>
      <c r="B9" s="251"/>
      <c r="C9" s="251"/>
      <c r="D9" s="251"/>
    </row>
    <row r="11" spans="1:4" ht="38.25">
      <c r="A11" s="73" t="s">
        <v>211</v>
      </c>
      <c r="B11" s="73" t="s">
        <v>212</v>
      </c>
      <c r="C11" s="252" t="s">
        <v>239</v>
      </c>
      <c r="D11" s="253"/>
    </row>
    <row r="12" spans="1:4" ht="50.25" customHeight="1">
      <c r="A12" s="210">
        <v>680</v>
      </c>
      <c r="B12" s="121"/>
      <c r="C12" s="254" t="s">
        <v>15</v>
      </c>
      <c r="D12" s="255"/>
    </row>
    <row r="13" spans="1:4" s="2" customFormat="1" ht="75" customHeight="1">
      <c r="A13" s="211"/>
      <c r="B13" s="17" t="s">
        <v>16</v>
      </c>
      <c r="C13" s="243" t="s">
        <v>183</v>
      </c>
      <c r="D13" s="243"/>
    </row>
    <row r="14" spans="1:4" s="2" customFormat="1" ht="75" customHeight="1">
      <c r="A14" s="211"/>
      <c r="B14" s="17" t="s">
        <v>17</v>
      </c>
      <c r="C14" s="243" t="s">
        <v>184</v>
      </c>
      <c r="D14" s="243"/>
    </row>
    <row r="15" spans="1:4" s="2" customFormat="1" ht="75" customHeight="1">
      <c r="A15" s="211"/>
      <c r="B15" s="17" t="s">
        <v>18</v>
      </c>
      <c r="C15" s="256" t="s">
        <v>450</v>
      </c>
      <c r="D15" s="257"/>
    </row>
    <row r="16" spans="1:4" s="2" customFormat="1" ht="60" customHeight="1">
      <c r="A16" s="211"/>
      <c r="B16" s="17" t="s">
        <v>19</v>
      </c>
      <c r="C16" s="243" t="s">
        <v>443</v>
      </c>
      <c r="D16" s="243"/>
    </row>
    <row r="17" spans="1:4" ht="90" customHeight="1">
      <c r="A17" s="212"/>
      <c r="B17" s="213" t="s">
        <v>462</v>
      </c>
      <c r="C17" s="258" t="s">
        <v>464</v>
      </c>
      <c r="D17" s="258"/>
    </row>
    <row r="18" spans="1:4" ht="45" customHeight="1">
      <c r="A18" s="211"/>
      <c r="B18" s="17" t="s">
        <v>75</v>
      </c>
      <c r="C18" s="243" t="s">
        <v>72</v>
      </c>
      <c r="D18" s="243"/>
    </row>
    <row r="19" spans="1:4" ht="75" customHeight="1">
      <c r="A19" s="211"/>
      <c r="B19" s="17" t="s">
        <v>20</v>
      </c>
      <c r="C19" s="243" t="s">
        <v>451</v>
      </c>
      <c r="D19" s="243"/>
    </row>
    <row r="20" spans="1:4" ht="30" customHeight="1">
      <c r="A20" s="211"/>
      <c r="B20" s="17" t="s">
        <v>21</v>
      </c>
      <c r="C20" s="243" t="s">
        <v>452</v>
      </c>
      <c r="D20" s="243"/>
    </row>
    <row r="21" spans="1:4" ht="75" customHeight="1">
      <c r="A21" s="211"/>
      <c r="B21" s="17" t="s">
        <v>22</v>
      </c>
      <c r="C21" s="243" t="s">
        <v>453</v>
      </c>
      <c r="D21" s="243"/>
    </row>
    <row r="22" spans="1:4" ht="75" customHeight="1">
      <c r="A22" s="211"/>
      <c r="B22" s="17" t="s">
        <v>23</v>
      </c>
      <c r="C22" s="243" t="s">
        <v>454</v>
      </c>
      <c r="D22" s="243"/>
    </row>
    <row r="23" spans="1:4" ht="90" customHeight="1">
      <c r="A23" s="211"/>
      <c r="B23" s="17" t="s">
        <v>24</v>
      </c>
      <c r="C23" s="243" t="s">
        <v>468</v>
      </c>
      <c r="D23" s="243"/>
    </row>
    <row r="24" spans="1:4" ht="90" customHeight="1">
      <c r="A24" s="211"/>
      <c r="B24" s="17" t="s">
        <v>25</v>
      </c>
      <c r="C24" s="243" t="s">
        <v>469</v>
      </c>
      <c r="D24" s="243"/>
    </row>
    <row r="25" spans="1:4" ht="45" customHeight="1">
      <c r="A25" s="212"/>
      <c r="B25" s="17" t="s">
        <v>26</v>
      </c>
      <c r="C25" s="243" t="s">
        <v>470</v>
      </c>
      <c r="D25" s="243"/>
    </row>
    <row r="26" spans="1:4" ht="60" customHeight="1">
      <c r="A26" s="211"/>
      <c r="B26" s="213" t="s">
        <v>465</v>
      </c>
      <c r="C26" s="258" t="s">
        <v>466</v>
      </c>
      <c r="D26" s="258"/>
    </row>
    <row r="27" spans="1:4" ht="60" customHeight="1">
      <c r="A27" s="211"/>
      <c r="B27" s="17" t="s">
        <v>27</v>
      </c>
      <c r="C27" s="243" t="s">
        <v>471</v>
      </c>
      <c r="D27" s="243"/>
    </row>
    <row r="28" spans="1:4" ht="45" customHeight="1">
      <c r="A28" s="211"/>
      <c r="B28" s="17" t="s">
        <v>28</v>
      </c>
      <c r="C28" s="243" t="s">
        <v>472</v>
      </c>
      <c r="D28" s="243"/>
    </row>
    <row r="29" spans="1:4" ht="60" customHeight="1">
      <c r="A29" s="211"/>
      <c r="B29" s="17" t="s">
        <v>455</v>
      </c>
      <c r="C29" s="243" t="s">
        <v>473</v>
      </c>
      <c r="D29" s="243"/>
    </row>
    <row r="30" spans="1:4" ht="45" customHeight="1">
      <c r="A30" s="211"/>
      <c r="B30" s="17" t="s">
        <v>29</v>
      </c>
      <c r="C30" s="243" t="s">
        <v>474</v>
      </c>
      <c r="D30" s="243"/>
    </row>
    <row r="31" spans="1:4" ht="30" customHeight="1">
      <c r="A31" s="211"/>
      <c r="B31" s="17" t="s">
        <v>30</v>
      </c>
      <c r="C31" s="243" t="s">
        <v>475</v>
      </c>
      <c r="D31" s="243"/>
    </row>
    <row r="32" spans="1:4" ht="15" customHeight="1">
      <c r="A32" s="211"/>
      <c r="B32" s="17" t="s">
        <v>31</v>
      </c>
      <c r="C32" s="243" t="s">
        <v>476</v>
      </c>
      <c r="D32" s="243"/>
    </row>
    <row r="33" spans="1:4" ht="15" customHeight="1">
      <c r="A33" s="211"/>
      <c r="B33" s="17" t="s">
        <v>76</v>
      </c>
      <c r="C33" s="243" t="s">
        <v>477</v>
      </c>
      <c r="D33" s="243"/>
    </row>
    <row r="34" spans="1:4" ht="30" customHeight="1">
      <c r="A34" s="211"/>
      <c r="B34" s="17" t="s">
        <v>77</v>
      </c>
      <c r="C34" s="243" t="s">
        <v>73</v>
      </c>
      <c r="D34" s="243"/>
    </row>
    <row r="35" spans="1:4" ht="15" customHeight="1">
      <c r="A35" s="211"/>
      <c r="B35" s="17" t="s">
        <v>78</v>
      </c>
      <c r="C35" s="243" t="s">
        <v>446</v>
      </c>
      <c r="D35" s="243"/>
    </row>
    <row r="36" spans="1:4" ht="45" customHeight="1">
      <c r="A36" s="211"/>
      <c r="B36" s="17" t="s">
        <v>79</v>
      </c>
      <c r="C36" s="243" t="s">
        <v>447</v>
      </c>
      <c r="D36" s="243"/>
    </row>
    <row r="37" spans="1:4" ht="30" customHeight="1">
      <c r="A37" s="211"/>
      <c r="B37" s="17" t="s">
        <v>80</v>
      </c>
      <c r="C37" s="243" t="s">
        <v>478</v>
      </c>
      <c r="D37" s="243"/>
    </row>
    <row r="38" spans="1:4" ht="15" customHeight="1">
      <c r="A38" s="211"/>
      <c r="B38" s="17" t="s">
        <v>81</v>
      </c>
      <c r="C38" s="243" t="s">
        <v>479</v>
      </c>
      <c r="D38" s="243"/>
    </row>
    <row r="39" spans="1:4" ht="60" customHeight="1">
      <c r="A39" s="211"/>
      <c r="B39" s="17" t="s">
        <v>82</v>
      </c>
      <c r="C39" s="243" t="s">
        <v>74</v>
      </c>
      <c r="D39" s="243"/>
    </row>
    <row r="40" spans="1:4" ht="30" customHeight="1">
      <c r="A40" s="211"/>
      <c r="B40" s="17" t="s">
        <v>83</v>
      </c>
      <c r="C40" s="243" t="s">
        <v>480</v>
      </c>
      <c r="D40" s="243"/>
    </row>
    <row r="41" spans="1:4" ht="30" customHeight="1">
      <c r="A41" s="211"/>
      <c r="B41" s="214" t="s">
        <v>10</v>
      </c>
      <c r="C41" s="260" t="s">
        <v>481</v>
      </c>
      <c r="D41" s="260"/>
    </row>
    <row r="42" spans="1:4" ht="90" customHeight="1">
      <c r="A42" s="211"/>
      <c r="B42" s="215" t="s">
        <v>11</v>
      </c>
      <c r="C42" s="260" t="s">
        <v>482</v>
      </c>
      <c r="D42" s="260"/>
    </row>
    <row r="43" spans="1:4" ht="60" customHeight="1">
      <c r="A43" s="211"/>
      <c r="B43" s="214" t="s">
        <v>12</v>
      </c>
      <c r="C43" s="260" t="s">
        <v>483</v>
      </c>
      <c r="D43" s="260"/>
    </row>
    <row r="44" spans="1:4" ht="45" customHeight="1">
      <c r="A44" s="7"/>
      <c r="B44" s="214" t="s">
        <v>13</v>
      </c>
      <c r="C44" s="259" t="s">
        <v>14</v>
      </c>
      <c r="D44" s="259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</sheetData>
  <sheetProtection/>
  <mergeCells count="35">
    <mergeCell ref="C17:D17"/>
    <mergeCell ref="C44:D44"/>
    <mergeCell ref="C43:D43"/>
    <mergeCell ref="C39:D39"/>
    <mergeCell ref="C40:D40"/>
    <mergeCell ref="C41:D41"/>
    <mergeCell ref="C42:D42"/>
    <mergeCell ref="C36:D36"/>
    <mergeCell ref="C37:D37"/>
    <mergeCell ref="C38:D38"/>
    <mergeCell ref="C22:D22"/>
    <mergeCell ref="C27:D27"/>
    <mergeCell ref="C34:D34"/>
    <mergeCell ref="C25:D25"/>
    <mergeCell ref="C29:D29"/>
    <mergeCell ref="C19:D19"/>
    <mergeCell ref="C20:D20"/>
    <mergeCell ref="C21:D21"/>
    <mergeCell ref="C26:D26"/>
    <mergeCell ref="A8:D9"/>
    <mergeCell ref="C11:D11"/>
    <mergeCell ref="C13:D13"/>
    <mergeCell ref="C14:D14"/>
    <mergeCell ref="C12:D12"/>
    <mergeCell ref="C15:D15"/>
    <mergeCell ref="C16:D16"/>
    <mergeCell ref="C35:D35"/>
    <mergeCell ref="C33:D33"/>
    <mergeCell ref="C30:D30"/>
    <mergeCell ref="C31:D31"/>
    <mergeCell ref="C32:D32"/>
    <mergeCell ref="C18:D18"/>
    <mergeCell ref="C23:D23"/>
    <mergeCell ref="C28:D28"/>
    <mergeCell ref="C24:D24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0" customWidth="1"/>
    <col min="4" max="4" width="29.875" style="110" customWidth="1"/>
  </cols>
  <sheetData>
    <row r="1" ht="15.75">
      <c r="D1" s="111" t="s">
        <v>189</v>
      </c>
    </row>
    <row r="2" ht="15.75">
      <c r="D2" s="16" t="s">
        <v>113</v>
      </c>
    </row>
    <row r="3" ht="15.75">
      <c r="D3" s="111" t="s">
        <v>396</v>
      </c>
    </row>
    <row r="4" ht="15.75">
      <c r="D4" s="16"/>
    </row>
    <row r="5" ht="15.75">
      <c r="D5" s="117"/>
    </row>
    <row r="8" spans="1:4" ht="12.75" customHeight="1">
      <c r="A8" s="240" t="s">
        <v>537</v>
      </c>
      <c r="B8" s="240"/>
      <c r="C8" s="240"/>
      <c r="D8" s="240"/>
    </row>
    <row r="9" spans="1:4" ht="18.75" customHeight="1">
      <c r="A9" s="240"/>
      <c r="B9" s="240"/>
      <c r="C9" s="240"/>
      <c r="D9" s="240"/>
    </row>
    <row r="11" spans="1:4" ht="66" customHeight="1">
      <c r="A11" s="119" t="s">
        <v>378</v>
      </c>
      <c r="B11" s="119" t="s">
        <v>240</v>
      </c>
      <c r="C11" s="261" t="s">
        <v>32</v>
      </c>
      <c r="D11" s="262"/>
    </row>
    <row r="12" spans="1:4" ht="49.5" customHeight="1">
      <c r="A12" s="120">
        <v>680</v>
      </c>
      <c r="B12" s="121"/>
      <c r="C12" s="254" t="s">
        <v>15</v>
      </c>
      <c r="D12" s="255"/>
    </row>
    <row r="13" spans="1:4" ht="30" customHeight="1">
      <c r="A13" s="122"/>
      <c r="B13" s="119" t="s">
        <v>36</v>
      </c>
      <c r="C13" s="239" t="s">
        <v>406</v>
      </c>
      <c r="D13" s="239"/>
    </row>
    <row r="14" spans="1:4" ht="30" customHeight="1">
      <c r="A14" s="122"/>
      <c r="B14" s="119" t="s">
        <v>37</v>
      </c>
      <c r="C14" s="239" t="s">
        <v>486</v>
      </c>
      <c r="D14" s="239"/>
    </row>
    <row r="15" spans="1:4" ht="45" customHeight="1">
      <c r="A15" s="122"/>
      <c r="B15" s="119" t="s">
        <v>38</v>
      </c>
      <c r="C15" s="239" t="s">
        <v>33</v>
      </c>
      <c r="D15" s="239"/>
    </row>
    <row r="16" spans="1:4" ht="45" customHeight="1">
      <c r="A16" s="122"/>
      <c r="B16" s="119" t="s">
        <v>39</v>
      </c>
      <c r="C16" s="239" t="s">
        <v>488</v>
      </c>
      <c r="D16" s="239"/>
    </row>
    <row r="17" spans="1:4" ht="30" customHeight="1">
      <c r="A17" s="122"/>
      <c r="B17" s="119" t="s">
        <v>40</v>
      </c>
      <c r="C17" s="239" t="s">
        <v>34</v>
      </c>
      <c r="D17" s="239"/>
    </row>
    <row r="18" spans="1:4" ht="30" customHeight="1">
      <c r="A18" s="122"/>
      <c r="B18" s="119" t="s">
        <v>41</v>
      </c>
      <c r="C18" s="239" t="s">
        <v>35</v>
      </c>
      <c r="D18" s="239"/>
    </row>
    <row r="19" spans="1:4" ht="15.75">
      <c r="A19" s="118"/>
      <c r="B19" s="118"/>
      <c r="C19" s="123"/>
      <c r="D19" s="123"/>
    </row>
    <row r="20" spans="1:4" ht="15.75">
      <c r="A20" s="118"/>
      <c r="B20" s="118"/>
      <c r="C20" s="123"/>
      <c r="D20" s="123"/>
    </row>
    <row r="21" spans="1:4" ht="15.75">
      <c r="A21" s="118"/>
      <c r="B21" s="118"/>
      <c r="C21" s="123"/>
      <c r="D21" s="123"/>
    </row>
    <row r="22" spans="1:4" ht="15.75">
      <c r="A22" s="118"/>
      <c r="B22" s="118"/>
      <c r="C22" s="124"/>
      <c r="D22" s="124"/>
    </row>
    <row r="23" spans="1:4" ht="15.75">
      <c r="A23" s="118"/>
      <c r="B23" s="118"/>
      <c r="C23" s="124"/>
      <c r="D23" s="124"/>
    </row>
    <row r="24" spans="1:4" ht="15.75">
      <c r="A24" s="118"/>
      <c r="B24" s="118"/>
      <c r="C24" s="124"/>
      <c r="D24" s="124"/>
    </row>
    <row r="25" spans="1:4" ht="15.75">
      <c r="A25" s="118"/>
      <c r="B25" s="118"/>
      <c r="C25" s="124"/>
      <c r="D25" s="124"/>
    </row>
    <row r="26" spans="1:4" ht="15.75">
      <c r="A26" s="118"/>
      <c r="B26" s="118"/>
      <c r="C26" s="124"/>
      <c r="D26" s="124"/>
    </row>
    <row r="27" spans="1:4" ht="15.75">
      <c r="A27" s="118"/>
      <c r="B27" s="118"/>
      <c r="C27" s="124"/>
      <c r="D27" s="124"/>
    </row>
    <row r="28" spans="1:4" ht="15.75">
      <c r="A28" s="118"/>
      <c r="B28" s="118"/>
      <c r="C28" s="124"/>
      <c r="D28" s="124"/>
    </row>
    <row r="29" spans="1:4" ht="15.75">
      <c r="A29" s="118"/>
      <c r="B29" s="118"/>
      <c r="C29" s="124"/>
      <c r="D29" s="124"/>
    </row>
    <row r="30" spans="1:4" ht="15.75">
      <c r="A30" s="118"/>
      <c r="B30" s="118"/>
      <c r="C30" s="124"/>
      <c r="D30" s="124"/>
    </row>
    <row r="31" spans="1:4" ht="15.75">
      <c r="A31" s="118"/>
      <c r="B31" s="118"/>
      <c r="C31" s="124"/>
      <c r="D31" s="124"/>
    </row>
    <row r="32" spans="1:4" ht="15.75">
      <c r="A32" s="118"/>
      <c r="B32" s="118"/>
      <c r="C32" s="124"/>
      <c r="D32" s="124"/>
    </row>
    <row r="33" spans="1:4" ht="15.75">
      <c r="A33" s="118"/>
      <c r="B33" s="118"/>
      <c r="C33" s="124"/>
      <c r="D33" s="124"/>
    </row>
    <row r="34" spans="1:4" ht="15.75">
      <c r="A34" s="118"/>
      <c r="B34" s="118"/>
      <c r="C34" s="124"/>
      <c r="D34" s="124"/>
    </row>
    <row r="35" spans="1:4" ht="15.75">
      <c r="A35" s="118"/>
      <c r="B35" s="118"/>
      <c r="C35" s="124"/>
      <c r="D35" s="124"/>
    </row>
    <row r="36" spans="1:4" ht="15.75">
      <c r="A36" s="118"/>
      <c r="B36" s="118"/>
      <c r="C36" s="124"/>
      <c r="D36" s="124"/>
    </row>
    <row r="37" spans="1:4" ht="15.75">
      <c r="A37" s="118"/>
      <c r="B37" s="118"/>
      <c r="C37" s="124"/>
      <c r="D37" s="124"/>
    </row>
    <row r="38" spans="1:4" ht="15.75">
      <c r="A38" s="118"/>
      <c r="B38" s="118"/>
      <c r="C38" s="124"/>
      <c r="D38" s="124"/>
    </row>
    <row r="39" spans="1:4" ht="15.75">
      <c r="A39" s="118"/>
      <c r="B39" s="118"/>
      <c r="C39" s="124"/>
      <c r="D39" s="124"/>
    </row>
    <row r="40" spans="1:4" ht="15.75">
      <c r="A40" s="118"/>
      <c r="B40" s="118"/>
      <c r="C40" s="124"/>
      <c r="D40" s="124"/>
    </row>
    <row r="41" spans="1:4" ht="15.75">
      <c r="A41" s="118"/>
      <c r="B41" s="118"/>
      <c r="C41" s="124"/>
      <c r="D41" s="124"/>
    </row>
    <row r="42" spans="1:4" ht="15.75">
      <c r="A42" s="118"/>
      <c r="B42" s="118"/>
      <c r="C42" s="124"/>
      <c r="D42" s="124"/>
    </row>
    <row r="43" spans="1:4" ht="15.75">
      <c r="A43" s="118"/>
      <c r="B43" s="118"/>
      <c r="C43" s="124"/>
      <c r="D43" s="124"/>
    </row>
    <row r="44" spans="1:4" ht="15.75">
      <c r="A44" s="118"/>
      <c r="B44" s="118"/>
      <c r="C44" s="124"/>
      <c r="D44" s="124"/>
    </row>
    <row r="45" spans="1:4" ht="15.75">
      <c r="A45" s="118"/>
      <c r="B45" s="118"/>
      <c r="C45" s="124"/>
      <c r="D45" s="124"/>
    </row>
    <row r="46" spans="1:4" ht="15.75">
      <c r="A46" s="118"/>
      <c r="B46" s="118"/>
      <c r="C46" s="124"/>
      <c r="D46" s="124"/>
    </row>
    <row r="47" spans="1:4" ht="15.75">
      <c r="A47" s="118"/>
      <c r="B47" s="118"/>
      <c r="C47" s="124"/>
      <c r="D47" s="124"/>
    </row>
    <row r="48" spans="1:4" ht="15.75">
      <c r="A48" s="118"/>
      <c r="B48" s="118"/>
      <c r="C48" s="124"/>
      <c r="D48" s="124"/>
    </row>
    <row r="49" spans="1:4" ht="15.75">
      <c r="A49" s="118"/>
      <c r="B49" s="118"/>
      <c r="C49" s="124"/>
      <c r="D49" s="124"/>
    </row>
    <row r="50" spans="1:4" ht="15.75">
      <c r="A50" s="118"/>
      <c r="B50" s="118"/>
      <c r="C50" s="124"/>
      <c r="D50" s="124"/>
    </row>
    <row r="51" spans="1:4" ht="15.75">
      <c r="A51" s="118"/>
      <c r="B51" s="118"/>
      <c r="C51" s="124"/>
      <c r="D51" s="124"/>
    </row>
    <row r="52" spans="1:4" ht="15.75">
      <c r="A52" s="118"/>
      <c r="B52" s="118"/>
      <c r="C52" s="124"/>
      <c r="D52" s="124"/>
    </row>
    <row r="53" spans="1:4" ht="15.75">
      <c r="A53" s="118"/>
      <c r="B53" s="118"/>
      <c r="C53" s="124"/>
      <c r="D53" s="124"/>
    </row>
    <row r="54" spans="1:4" ht="15.75">
      <c r="A54" s="118"/>
      <c r="B54" s="118"/>
      <c r="C54" s="124"/>
      <c r="D54" s="124"/>
    </row>
    <row r="55" spans="1:4" ht="15.75">
      <c r="A55" s="118"/>
      <c r="B55" s="118"/>
      <c r="C55" s="124"/>
      <c r="D55" s="124"/>
    </row>
    <row r="56" spans="1:4" ht="15.75">
      <c r="A56" s="118"/>
      <c r="B56" s="118"/>
      <c r="C56" s="124"/>
      <c r="D56" s="124"/>
    </row>
    <row r="57" spans="1:4" ht="15.75">
      <c r="A57" s="118"/>
      <c r="B57" s="118"/>
      <c r="C57" s="124"/>
      <c r="D57" s="124"/>
    </row>
    <row r="58" spans="1:4" ht="15.75">
      <c r="A58" s="118"/>
      <c r="B58" s="118"/>
      <c r="C58" s="124"/>
      <c r="D58" s="124"/>
    </row>
    <row r="59" spans="1:4" ht="15.75">
      <c r="A59" s="118"/>
      <c r="B59" s="118"/>
      <c r="C59" s="124"/>
      <c r="D59" s="124"/>
    </row>
    <row r="60" spans="1:4" ht="15.75">
      <c r="A60" s="118"/>
      <c r="B60" s="118"/>
      <c r="C60" s="124"/>
      <c r="D60" s="124"/>
    </row>
    <row r="61" spans="1:4" ht="15.75">
      <c r="A61" s="118"/>
      <c r="B61" s="118"/>
      <c r="C61" s="124"/>
      <c r="D61" s="124"/>
    </row>
    <row r="62" spans="1:4" ht="15.75">
      <c r="A62" s="118"/>
      <c r="B62" s="118"/>
      <c r="C62" s="124"/>
      <c r="D62" s="124"/>
    </row>
    <row r="63" spans="1:4" ht="15.75">
      <c r="A63" s="118"/>
      <c r="B63" s="118"/>
      <c r="C63" s="124"/>
      <c r="D63" s="124"/>
    </row>
    <row r="64" spans="1:4" ht="15.75">
      <c r="A64" s="118"/>
      <c r="B64" s="118"/>
      <c r="C64" s="124"/>
      <c r="D64" s="124"/>
    </row>
    <row r="65" spans="1:4" ht="15.75">
      <c r="A65" s="118"/>
      <c r="B65" s="118"/>
      <c r="C65" s="124"/>
      <c r="D65" s="124"/>
    </row>
    <row r="66" spans="1:4" ht="15.75">
      <c r="A66" s="118"/>
      <c r="B66" s="118"/>
      <c r="C66" s="124"/>
      <c r="D66" s="124"/>
    </row>
    <row r="67" spans="1:4" ht="15.75">
      <c r="A67" s="118"/>
      <c r="B67" s="118"/>
      <c r="C67" s="124"/>
      <c r="D67" s="124"/>
    </row>
    <row r="68" spans="1:4" ht="15.75">
      <c r="A68" s="118"/>
      <c r="B68" s="118"/>
      <c r="C68" s="124"/>
      <c r="D68" s="124"/>
    </row>
    <row r="69" spans="1:4" ht="15.75">
      <c r="A69" s="118"/>
      <c r="B69" s="118"/>
      <c r="C69" s="124"/>
      <c r="D69" s="124"/>
    </row>
    <row r="70" spans="1:4" ht="15.75">
      <c r="A70" s="118"/>
      <c r="B70" s="118"/>
      <c r="C70" s="124"/>
      <c r="D70" s="124"/>
    </row>
    <row r="71" spans="1:4" ht="15.75">
      <c r="A71" s="118"/>
      <c r="B71" s="118"/>
      <c r="C71" s="124"/>
      <c r="D71" s="124"/>
    </row>
    <row r="72" spans="1:4" ht="15.75">
      <c r="A72" s="118"/>
      <c r="B72" s="118"/>
      <c r="C72" s="124"/>
      <c r="D72" s="124"/>
    </row>
    <row r="73" spans="1:4" ht="15.75">
      <c r="A73" s="118"/>
      <c r="B73" s="118"/>
      <c r="C73" s="124"/>
      <c r="D73" s="124"/>
    </row>
    <row r="74" spans="1:4" ht="15.75">
      <c r="A74" s="118"/>
      <c r="B74" s="118"/>
      <c r="C74" s="124"/>
      <c r="D74" s="124"/>
    </row>
    <row r="75" spans="1:4" ht="15.75">
      <c r="A75" s="118"/>
      <c r="B75" s="118"/>
      <c r="C75" s="124"/>
      <c r="D75" s="124"/>
    </row>
    <row r="76" spans="1:4" ht="15.75">
      <c r="A76" s="118"/>
      <c r="B76" s="118"/>
      <c r="C76" s="124"/>
      <c r="D76" s="124"/>
    </row>
    <row r="77" spans="1:4" ht="15.75">
      <c r="A77" s="118"/>
      <c r="B77" s="118"/>
      <c r="C77" s="124"/>
      <c r="D77" s="124"/>
    </row>
    <row r="78" spans="1:4" ht="15.75">
      <c r="A78" s="118"/>
      <c r="B78" s="118"/>
      <c r="C78" s="124"/>
      <c r="D78" s="124"/>
    </row>
    <row r="79" spans="1:4" ht="15.75">
      <c r="A79" s="118"/>
      <c r="B79" s="118"/>
      <c r="C79" s="124"/>
      <c r="D79" s="124"/>
    </row>
    <row r="80" spans="1:4" ht="15.75">
      <c r="A80" s="118"/>
      <c r="B80" s="118"/>
      <c r="C80" s="124"/>
      <c r="D80" s="124"/>
    </row>
    <row r="81" spans="1:4" ht="15.75">
      <c r="A81" s="118"/>
      <c r="B81" s="118"/>
      <c r="C81" s="124"/>
      <c r="D81" s="124"/>
    </row>
    <row r="82" spans="1:4" ht="15.75">
      <c r="A82" s="118"/>
      <c r="B82" s="118"/>
      <c r="C82" s="124"/>
      <c r="D82" s="124"/>
    </row>
    <row r="83" spans="1:4" ht="15.75">
      <c r="A83" s="118"/>
      <c r="B83" s="118"/>
      <c r="C83" s="124"/>
      <c r="D83" s="124"/>
    </row>
    <row r="84" spans="1:4" ht="15.75">
      <c r="A84" s="118"/>
      <c r="B84" s="118"/>
      <c r="C84" s="124"/>
      <c r="D84" s="124"/>
    </row>
    <row r="85" spans="1:4" ht="15.75">
      <c r="A85" s="118"/>
      <c r="B85" s="118"/>
      <c r="C85" s="124"/>
      <c r="D85" s="124"/>
    </row>
    <row r="86" spans="1:4" ht="15.75">
      <c r="A86" s="118"/>
      <c r="B86" s="118"/>
      <c r="C86" s="124"/>
      <c r="D86" s="124"/>
    </row>
    <row r="87" spans="1:4" ht="15.75">
      <c r="A87" s="118"/>
      <c r="B87" s="118"/>
      <c r="C87" s="124"/>
      <c r="D87" s="124"/>
    </row>
    <row r="88" spans="1:4" ht="15.75">
      <c r="A88" s="118"/>
      <c r="B88" s="118"/>
      <c r="C88" s="124"/>
      <c r="D88" s="124"/>
    </row>
    <row r="89" spans="1:4" ht="15.75">
      <c r="A89" s="118"/>
      <c r="B89" s="118"/>
      <c r="C89" s="124"/>
      <c r="D89" s="124"/>
    </row>
    <row r="90" spans="1:4" ht="15.75">
      <c r="A90" s="118"/>
      <c r="B90" s="118"/>
      <c r="C90" s="124"/>
      <c r="D90" s="124"/>
    </row>
    <row r="91" spans="1:4" ht="15.75">
      <c r="A91" s="118"/>
      <c r="B91" s="118"/>
      <c r="C91" s="124"/>
      <c r="D91" s="124"/>
    </row>
    <row r="92" spans="1:4" ht="15.75">
      <c r="A92" s="118"/>
      <c r="B92" s="118"/>
      <c r="C92" s="124"/>
      <c r="D92" s="124"/>
    </row>
    <row r="93" spans="1:4" ht="15.75">
      <c r="A93" s="118"/>
      <c r="B93" s="118"/>
      <c r="C93" s="124"/>
      <c r="D93" s="124"/>
    </row>
    <row r="94" spans="3:4" ht="15.75">
      <c r="C94" s="112"/>
      <c r="D94" s="112"/>
    </row>
    <row r="95" spans="3:4" ht="15.75">
      <c r="C95" s="112"/>
      <c r="D95" s="112"/>
    </row>
    <row r="96" spans="3:4" ht="15.75">
      <c r="C96" s="112"/>
      <c r="D96" s="112"/>
    </row>
    <row r="97" spans="3:4" ht="15.75">
      <c r="C97" s="112"/>
      <c r="D97" s="112"/>
    </row>
    <row r="98" spans="3:4" ht="15.75">
      <c r="C98" s="112"/>
      <c r="D98" s="112"/>
    </row>
    <row r="99" spans="3:4" ht="15.75">
      <c r="C99" s="112"/>
      <c r="D99" s="112"/>
    </row>
    <row r="100" spans="3:4" ht="15.75">
      <c r="C100" s="112"/>
      <c r="D100" s="112"/>
    </row>
    <row r="101" spans="3:4" ht="15.75">
      <c r="C101" s="112"/>
      <c r="D101" s="112"/>
    </row>
    <row r="102" spans="3:4" ht="15.75">
      <c r="C102" s="112"/>
      <c r="D102" s="112"/>
    </row>
    <row r="103" spans="3:4" ht="15.75">
      <c r="C103" s="112"/>
      <c r="D103" s="112"/>
    </row>
    <row r="104" spans="3:4" ht="15.75">
      <c r="C104" s="112"/>
      <c r="D104" s="112"/>
    </row>
    <row r="105" spans="3:4" ht="15.75">
      <c r="C105" s="112"/>
      <c r="D105" s="112"/>
    </row>
    <row r="106" spans="3:4" ht="15.75">
      <c r="C106" s="112"/>
      <c r="D106" s="112"/>
    </row>
    <row r="107" spans="3:4" ht="15.75">
      <c r="C107" s="112"/>
      <c r="D107" s="112"/>
    </row>
    <row r="108" spans="3:4" ht="15.75">
      <c r="C108" s="112"/>
      <c r="D108" s="112"/>
    </row>
    <row r="109" spans="3:4" ht="15.75">
      <c r="C109" s="112"/>
      <c r="D109" s="112"/>
    </row>
    <row r="110" spans="3:4" ht="15.75">
      <c r="C110" s="112"/>
      <c r="D110" s="112"/>
    </row>
    <row r="111" spans="3:4" ht="15.75">
      <c r="C111" s="112"/>
      <c r="D111" s="112"/>
    </row>
    <row r="112" spans="3:4" ht="15.75">
      <c r="C112" s="112"/>
      <c r="D112" s="112"/>
    </row>
    <row r="113" spans="3:4" ht="15.75">
      <c r="C113" s="112"/>
      <c r="D113" s="112"/>
    </row>
    <row r="114" spans="3:4" ht="15.75">
      <c r="C114" s="112"/>
      <c r="D114" s="112"/>
    </row>
    <row r="115" spans="3:4" ht="15.75">
      <c r="C115" s="112"/>
      <c r="D115" s="112"/>
    </row>
    <row r="116" spans="3:4" ht="15.75">
      <c r="C116" s="112"/>
      <c r="D116" s="112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4.00390625" style="110" customWidth="1"/>
    <col min="2" max="2" width="72.75390625" style="110" customWidth="1"/>
  </cols>
  <sheetData>
    <row r="1" ht="15.75">
      <c r="B1" s="111" t="s">
        <v>190</v>
      </c>
    </row>
    <row r="2" ht="15.75">
      <c r="B2" s="16" t="s">
        <v>113</v>
      </c>
    </row>
    <row r="3" ht="15.75">
      <c r="B3" s="111" t="s">
        <v>396</v>
      </c>
    </row>
    <row r="4" ht="15.75">
      <c r="B4" s="16"/>
    </row>
    <row r="7" spans="1:2" ht="15.75">
      <c r="A7" s="142"/>
      <c r="B7" s="142"/>
    </row>
    <row r="8" spans="1:2" ht="15.75">
      <c r="A8" s="263" t="s">
        <v>241</v>
      </c>
      <c r="B8" s="263"/>
    </row>
    <row r="9" spans="1:2" ht="15.75">
      <c r="A9" s="263" t="s">
        <v>538</v>
      </c>
      <c r="B9" s="263"/>
    </row>
    <row r="10" ht="15.75">
      <c r="B10" s="112"/>
    </row>
    <row r="12" spans="1:2" ht="15.75">
      <c r="A12" s="113" t="s">
        <v>219</v>
      </c>
      <c r="B12" s="113" t="s">
        <v>220</v>
      </c>
    </row>
    <row r="13" spans="1:2" ht="31.5">
      <c r="A13" s="113">
        <v>681</v>
      </c>
      <c r="B13" s="114" t="s">
        <v>42</v>
      </c>
    </row>
    <row r="14" spans="1:2" ht="31.5">
      <c r="A14" s="113">
        <v>680</v>
      </c>
      <c r="B14" s="115" t="s">
        <v>43</v>
      </c>
    </row>
    <row r="15" spans="1:2" ht="15.75">
      <c r="A15" s="113"/>
      <c r="B15" s="116"/>
    </row>
    <row r="16" spans="1:2" ht="15.75">
      <c r="A16" s="116"/>
      <c r="B16" s="116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63</v>
      </c>
    </row>
    <row r="2" ht="15">
      <c r="C2" s="16" t="s">
        <v>113</v>
      </c>
    </row>
    <row r="3" ht="15">
      <c r="C3" s="16" t="s">
        <v>396</v>
      </c>
    </row>
    <row r="4" ht="15">
      <c r="C4" s="16"/>
    </row>
    <row r="8" spans="1:3" ht="12.75" customHeight="1">
      <c r="A8" s="263" t="s">
        <v>225</v>
      </c>
      <c r="B8" s="263"/>
      <c r="C8" s="263"/>
    </row>
    <row r="9" spans="1:3" ht="12.75" customHeight="1">
      <c r="A9" s="263" t="s">
        <v>226</v>
      </c>
      <c r="B9" s="263"/>
      <c r="C9" s="263"/>
    </row>
    <row r="10" spans="1:3" ht="12.75" customHeight="1">
      <c r="A10" s="263" t="s">
        <v>538</v>
      </c>
      <c r="B10" s="263"/>
      <c r="C10" s="263"/>
    </row>
    <row r="11" ht="15.75">
      <c r="A11" s="13"/>
    </row>
    <row r="12" spans="1:3" ht="31.5" customHeight="1">
      <c r="A12" s="264" t="s">
        <v>221</v>
      </c>
      <c r="B12" s="264" t="s">
        <v>44</v>
      </c>
      <c r="C12" s="264" t="s">
        <v>48</v>
      </c>
    </row>
    <row r="13" spans="1:3" ht="16.5" customHeight="1">
      <c r="A13" s="265"/>
      <c r="B13" s="265"/>
      <c r="C13" s="265"/>
    </row>
    <row r="14" spans="1:3" ht="15.75">
      <c r="A14" s="75">
        <v>1</v>
      </c>
      <c r="B14" s="76" t="s">
        <v>227</v>
      </c>
      <c r="C14" s="75" t="s">
        <v>228</v>
      </c>
    </row>
    <row r="15" spans="1:3" ht="15.75" customHeight="1">
      <c r="A15" s="75"/>
      <c r="B15" s="76" t="s">
        <v>467</v>
      </c>
      <c r="C15" s="75" t="s">
        <v>228</v>
      </c>
    </row>
    <row r="16" spans="1:3" ht="15.75" customHeight="1">
      <c r="A16" s="75"/>
      <c r="B16" s="76" t="s">
        <v>548</v>
      </c>
      <c r="C16" s="75" t="s">
        <v>228</v>
      </c>
    </row>
    <row r="17" spans="1:3" ht="15.75" customHeight="1">
      <c r="A17" s="75"/>
      <c r="B17" s="76" t="s">
        <v>549</v>
      </c>
      <c r="C17" s="75" t="s">
        <v>228</v>
      </c>
    </row>
    <row r="18" spans="1:3" ht="15.75">
      <c r="A18" s="1"/>
      <c r="B18" s="76" t="s">
        <v>1</v>
      </c>
      <c r="C18" s="75" t="s">
        <v>228</v>
      </c>
    </row>
    <row r="19" spans="1:3" ht="63">
      <c r="A19" s="75">
        <v>2</v>
      </c>
      <c r="B19" s="76" t="s">
        <v>45</v>
      </c>
      <c r="C19" s="75" t="s">
        <v>228</v>
      </c>
    </row>
    <row r="20" spans="1:3" ht="15.75">
      <c r="A20" s="1"/>
      <c r="B20" s="76" t="s">
        <v>467</v>
      </c>
      <c r="C20" s="75" t="s">
        <v>228</v>
      </c>
    </row>
    <row r="21" spans="1:3" ht="15.75">
      <c r="A21" s="1"/>
      <c r="B21" s="76" t="s">
        <v>548</v>
      </c>
      <c r="C21" s="75" t="s">
        <v>228</v>
      </c>
    </row>
    <row r="22" spans="1:3" ht="15.75" customHeight="1">
      <c r="A22" s="1"/>
      <c r="B22" s="76" t="s">
        <v>549</v>
      </c>
      <c r="C22" s="75" t="s">
        <v>228</v>
      </c>
    </row>
    <row r="23" spans="1:3" ht="15.75">
      <c r="A23" s="1"/>
      <c r="B23" s="76" t="s">
        <v>1</v>
      </c>
      <c r="C23" s="75" t="s">
        <v>228</v>
      </c>
    </row>
    <row r="24" spans="1:3" ht="31.5">
      <c r="A24" s="75">
        <v>3</v>
      </c>
      <c r="B24" s="76" t="s">
        <v>49</v>
      </c>
      <c r="C24" s="75" t="s">
        <v>228</v>
      </c>
    </row>
    <row r="25" spans="1:3" ht="15.75">
      <c r="A25" s="1"/>
      <c r="B25" s="76" t="s">
        <v>467</v>
      </c>
      <c r="C25" s="75" t="s">
        <v>228</v>
      </c>
    </row>
    <row r="26" spans="1:3" ht="15.75">
      <c r="A26" s="1"/>
      <c r="B26" s="76" t="s">
        <v>548</v>
      </c>
      <c r="C26" s="75" t="s">
        <v>228</v>
      </c>
    </row>
    <row r="27" spans="1:3" ht="15.75" customHeight="1">
      <c r="A27" s="1"/>
      <c r="B27" s="76" t="s">
        <v>549</v>
      </c>
      <c r="C27" s="75" t="s">
        <v>228</v>
      </c>
    </row>
    <row r="28" spans="1:3" ht="15.75">
      <c r="A28" s="1"/>
      <c r="B28" s="76" t="s">
        <v>1</v>
      </c>
      <c r="C28" s="75" t="s">
        <v>228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4">
      <selection activeCell="B30" sqref="B30"/>
    </sheetView>
  </sheetViews>
  <sheetFormatPr defaultColWidth="9.00390625" defaultRowHeight="12.75"/>
  <cols>
    <col min="1" max="1" width="9.125" style="6" customWidth="1"/>
    <col min="2" max="2" width="52.875" style="6" customWidth="1"/>
    <col min="3" max="4" width="18.75390625" style="6" customWidth="1"/>
  </cols>
  <sheetData>
    <row r="1" spans="3:4" ht="15">
      <c r="C1" s="77"/>
      <c r="D1" s="16" t="s">
        <v>99</v>
      </c>
    </row>
    <row r="2" spans="3:4" ht="15">
      <c r="C2" s="77"/>
      <c r="D2" s="16" t="s">
        <v>113</v>
      </c>
    </row>
    <row r="3" spans="3:4" ht="15">
      <c r="C3" s="77"/>
      <c r="D3" s="16" t="s">
        <v>396</v>
      </c>
    </row>
    <row r="4" spans="3:4" ht="15">
      <c r="C4" s="77"/>
      <c r="D4" s="16"/>
    </row>
    <row r="5" ht="12.75">
      <c r="C5" s="77"/>
    </row>
    <row r="8" spans="1:4" ht="12.75" customHeight="1">
      <c r="A8" s="263" t="s">
        <v>225</v>
      </c>
      <c r="B8" s="263"/>
      <c r="C8" s="263"/>
      <c r="D8" s="263"/>
    </row>
    <row r="9" spans="1:4" ht="12.75" customHeight="1">
      <c r="A9" s="263" t="s">
        <v>226</v>
      </c>
      <c r="B9" s="263"/>
      <c r="C9" s="263"/>
      <c r="D9" s="263"/>
    </row>
    <row r="10" spans="1:4" ht="12.75" customHeight="1">
      <c r="A10" s="263" t="s">
        <v>539</v>
      </c>
      <c r="B10" s="263"/>
      <c r="C10" s="263"/>
      <c r="D10" s="263"/>
    </row>
    <row r="11" spans="1:4" ht="15.75">
      <c r="A11" s="13"/>
      <c r="D11" s="77" t="s">
        <v>50</v>
      </c>
    </row>
    <row r="12" spans="1:4" ht="12.75" customHeight="1">
      <c r="A12" s="264" t="s">
        <v>221</v>
      </c>
      <c r="B12" s="264" t="s">
        <v>44</v>
      </c>
      <c r="C12" s="264" t="s">
        <v>503</v>
      </c>
      <c r="D12" s="264" t="s">
        <v>521</v>
      </c>
    </row>
    <row r="13" spans="1:4" ht="38.25" customHeight="1">
      <c r="A13" s="265"/>
      <c r="B13" s="265"/>
      <c r="C13" s="265"/>
      <c r="D13" s="265"/>
    </row>
    <row r="14" spans="1:4" ht="15.75">
      <c r="A14" s="75">
        <v>1</v>
      </c>
      <c r="B14" s="76" t="s">
        <v>227</v>
      </c>
      <c r="C14" s="75" t="s">
        <v>228</v>
      </c>
      <c r="D14" s="75" t="s">
        <v>228</v>
      </c>
    </row>
    <row r="15" spans="1:4" ht="15.75">
      <c r="A15" s="75"/>
      <c r="B15" s="76" t="s">
        <v>51</v>
      </c>
      <c r="C15" s="75" t="s">
        <v>228</v>
      </c>
      <c r="D15" s="75" t="s">
        <v>228</v>
      </c>
    </row>
    <row r="16" spans="1:4" ht="15.75">
      <c r="A16" s="75"/>
      <c r="B16" s="76" t="s">
        <v>52</v>
      </c>
      <c r="C16" s="75" t="s">
        <v>228</v>
      </c>
      <c r="D16" s="75" t="s">
        <v>228</v>
      </c>
    </row>
    <row r="17" spans="1:4" ht="31.5">
      <c r="A17" s="75"/>
      <c r="B17" s="76" t="s">
        <v>53</v>
      </c>
      <c r="C17" s="75" t="s">
        <v>228</v>
      </c>
      <c r="D17" s="75" t="s">
        <v>228</v>
      </c>
    </row>
    <row r="18" spans="1:4" ht="15.75">
      <c r="A18" s="46"/>
      <c r="B18" s="76" t="s">
        <v>1</v>
      </c>
      <c r="C18" s="75" t="s">
        <v>228</v>
      </c>
      <c r="D18" s="75" t="s">
        <v>54</v>
      </c>
    </row>
    <row r="19" spans="1:4" ht="15.75">
      <c r="A19" s="46"/>
      <c r="B19" s="76" t="s">
        <v>550</v>
      </c>
      <c r="C19" s="75" t="s">
        <v>54</v>
      </c>
      <c r="D19" s="75" t="s">
        <v>228</v>
      </c>
    </row>
    <row r="20" spans="1:4" ht="60" customHeight="1">
      <c r="A20" s="75">
        <v>2</v>
      </c>
      <c r="B20" s="76" t="s">
        <v>45</v>
      </c>
      <c r="C20" s="75" t="s">
        <v>228</v>
      </c>
      <c r="D20" s="75" t="s">
        <v>228</v>
      </c>
    </row>
    <row r="21" spans="1:4" ht="15.75">
      <c r="A21" s="46"/>
      <c r="B21" s="76" t="s">
        <v>51</v>
      </c>
      <c r="C21" s="75" t="s">
        <v>228</v>
      </c>
      <c r="D21" s="75" t="s">
        <v>228</v>
      </c>
    </row>
    <row r="22" spans="1:4" ht="15.75">
      <c r="A22" s="46"/>
      <c r="B22" s="76" t="s">
        <v>52</v>
      </c>
      <c r="C22" s="75" t="s">
        <v>228</v>
      </c>
      <c r="D22" s="75" t="s">
        <v>228</v>
      </c>
    </row>
    <row r="23" spans="1:4" ht="31.5">
      <c r="A23" s="46"/>
      <c r="B23" s="76" t="s">
        <v>53</v>
      </c>
      <c r="C23" s="75" t="s">
        <v>228</v>
      </c>
      <c r="D23" s="75" t="s">
        <v>228</v>
      </c>
    </row>
    <row r="24" spans="1:4" ht="15.75">
      <c r="A24" s="46"/>
      <c r="B24" s="76" t="s">
        <v>1</v>
      </c>
      <c r="C24" s="75" t="s">
        <v>228</v>
      </c>
      <c r="D24" s="75" t="s">
        <v>54</v>
      </c>
    </row>
    <row r="25" spans="1:4" ht="15.75">
      <c r="A25" s="46"/>
      <c r="B25" s="76" t="s">
        <v>550</v>
      </c>
      <c r="C25" s="75" t="s">
        <v>54</v>
      </c>
      <c r="D25" s="75" t="s">
        <v>228</v>
      </c>
    </row>
    <row r="26" spans="1:4" ht="31.5">
      <c r="A26" s="75">
        <v>3</v>
      </c>
      <c r="B26" s="76" t="s">
        <v>49</v>
      </c>
      <c r="C26" s="75" t="s">
        <v>228</v>
      </c>
      <c r="D26" s="75" t="s">
        <v>228</v>
      </c>
    </row>
    <row r="27" spans="1:4" ht="15.75">
      <c r="A27" s="46"/>
      <c r="B27" s="76" t="s">
        <v>51</v>
      </c>
      <c r="C27" s="75" t="s">
        <v>228</v>
      </c>
      <c r="D27" s="75" t="s">
        <v>228</v>
      </c>
    </row>
    <row r="28" spans="1:4" ht="15.75">
      <c r="A28" s="46"/>
      <c r="B28" s="76" t="s">
        <v>52</v>
      </c>
      <c r="C28" s="75" t="s">
        <v>228</v>
      </c>
      <c r="D28" s="75" t="s">
        <v>228</v>
      </c>
    </row>
    <row r="29" spans="1:4" ht="31.5">
      <c r="A29" s="46"/>
      <c r="B29" s="76" t="s">
        <v>53</v>
      </c>
      <c r="C29" s="75" t="s">
        <v>228</v>
      </c>
      <c r="D29" s="75" t="s">
        <v>228</v>
      </c>
    </row>
    <row r="30" spans="1:4" ht="15.75">
      <c r="A30" s="46"/>
      <c r="B30" s="76" t="s">
        <v>1</v>
      </c>
      <c r="C30" s="75" t="s">
        <v>228</v>
      </c>
      <c r="D30" s="75" t="s">
        <v>54</v>
      </c>
    </row>
    <row r="31" spans="1:4" ht="15.75">
      <c r="A31" s="46"/>
      <c r="B31" s="76" t="s">
        <v>550</v>
      </c>
      <c r="C31" s="75" t="s">
        <v>54</v>
      </c>
      <c r="D31" s="75" t="s">
        <v>228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0</v>
      </c>
    </row>
    <row r="2" ht="15">
      <c r="C2" s="16" t="s">
        <v>113</v>
      </c>
    </row>
    <row r="3" ht="15">
      <c r="C3" s="16" t="s">
        <v>396</v>
      </c>
    </row>
    <row r="4" ht="15">
      <c r="C4" s="16"/>
    </row>
    <row r="8" spans="1:3" ht="51" customHeight="1">
      <c r="A8" s="267" t="s">
        <v>540</v>
      </c>
      <c r="B8" s="267"/>
      <c r="C8" s="267"/>
    </row>
    <row r="9" spans="1:3" ht="15">
      <c r="A9" s="266"/>
      <c r="B9" s="266"/>
      <c r="C9" s="266"/>
    </row>
    <row r="12" spans="1:3" ht="30">
      <c r="A12" s="18" t="s">
        <v>221</v>
      </c>
      <c r="B12" s="18" t="s">
        <v>223</v>
      </c>
      <c r="C12" s="18" t="s">
        <v>224</v>
      </c>
    </row>
    <row r="13" spans="1:3" s="2" customFormat="1" ht="14.25">
      <c r="A13" s="206" t="s">
        <v>222</v>
      </c>
      <c r="B13" s="21" t="s">
        <v>234</v>
      </c>
      <c r="C13" s="162">
        <f>C14</f>
        <v>0</v>
      </c>
    </row>
    <row r="14" spans="1:3" ht="60">
      <c r="A14" s="47" t="s">
        <v>244</v>
      </c>
      <c r="B14" s="17" t="s">
        <v>232</v>
      </c>
      <c r="C14" s="207">
        <v>0</v>
      </c>
    </row>
    <row r="15" spans="1:3" s="2" customFormat="1" ht="14.25">
      <c r="A15" s="90" t="s">
        <v>55</v>
      </c>
      <c r="B15" s="21" t="s">
        <v>61</v>
      </c>
      <c r="C15" s="208">
        <f>C16+C17</f>
        <v>198.79999999999998</v>
      </c>
    </row>
    <row r="16" spans="1:3" ht="15" customHeight="1">
      <c r="A16" s="209" t="s">
        <v>68</v>
      </c>
      <c r="B16" s="17" t="s">
        <v>238</v>
      </c>
      <c r="C16" s="207">
        <v>1.1</v>
      </c>
    </row>
    <row r="17" spans="1:3" ht="30" customHeight="1">
      <c r="A17" s="47" t="s">
        <v>69</v>
      </c>
      <c r="B17" s="17" t="s">
        <v>382</v>
      </c>
      <c r="C17" s="207">
        <v>197.7</v>
      </c>
    </row>
    <row r="18" spans="1:3" s="2" customFormat="1" ht="14.25">
      <c r="A18" s="268" t="s">
        <v>62</v>
      </c>
      <c r="B18" s="268"/>
      <c r="C18" s="208">
        <f>C13+C15</f>
        <v>198.79999999999998</v>
      </c>
    </row>
    <row r="19" ht="15">
      <c r="B19" s="91"/>
    </row>
    <row r="20" ht="15">
      <c r="B20" s="91"/>
    </row>
    <row r="21" ht="15">
      <c r="B21" s="91"/>
    </row>
    <row r="22" ht="15">
      <c r="B22" s="91"/>
    </row>
    <row r="23" ht="15">
      <c r="B23" s="91"/>
    </row>
    <row r="24" ht="15">
      <c r="B24" s="91"/>
    </row>
    <row r="25" ht="15">
      <c r="B25" s="91"/>
    </row>
    <row r="26" ht="15">
      <c r="B26" s="91"/>
    </row>
    <row r="27" ht="15">
      <c r="B27" s="89"/>
    </row>
    <row r="28" ht="15">
      <c r="B28" s="89"/>
    </row>
    <row r="29" ht="15">
      <c r="B29" s="89"/>
    </row>
  </sheetData>
  <sheetProtection/>
  <mergeCells count="3">
    <mergeCell ref="A9:C9"/>
    <mergeCell ref="A8:C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59</v>
      </c>
    </row>
    <row r="2" spans="3:4" ht="15">
      <c r="C2" s="16"/>
      <c r="D2" s="16" t="s">
        <v>113</v>
      </c>
    </row>
    <row r="3" spans="3:4" ht="15">
      <c r="C3" s="16"/>
      <c r="D3" s="16" t="s">
        <v>396</v>
      </c>
    </row>
    <row r="4" spans="3:4" ht="15">
      <c r="C4" s="16"/>
      <c r="D4" s="16"/>
    </row>
    <row r="8" spans="1:4" ht="47.25" customHeight="1">
      <c r="A8" s="267" t="s">
        <v>541</v>
      </c>
      <c r="B8" s="267"/>
      <c r="C8" s="267"/>
      <c r="D8" s="267"/>
    </row>
    <row r="9" spans="1:3" ht="15">
      <c r="A9" s="266"/>
      <c r="B9" s="266"/>
      <c r="C9" s="266"/>
    </row>
    <row r="11" ht="15">
      <c r="D11" s="16" t="s">
        <v>191</v>
      </c>
    </row>
    <row r="12" spans="1:4" ht="30" customHeight="1">
      <c r="A12" s="18" t="s">
        <v>221</v>
      </c>
      <c r="B12" s="18" t="s">
        <v>223</v>
      </c>
      <c r="C12" s="18" t="s">
        <v>503</v>
      </c>
      <c r="D12" s="18" t="s">
        <v>521</v>
      </c>
    </row>
    <row r="13" spans="1:4" ht="14.25">
      <c r="A13" s="206" t="s">
        <v>222</v>
      </c>
      <c r="B13" s="21" t="s">
        <v>234</v>
      </c>
      <c r="C13" s="162">
        <f>C14</f>
        <v>0</v>
      </c>
      <c r="D13" s="162">
        <f>D14</f>
        <v>0</v>
      </c>
    </row>
    <row r="14" spans="1:4" ht="75">
      <c r="A14" s="47" t="s">
        <v>244</v>
      </c>
      <c r="B14" s="17" t="s">
        <v>232</v>
      </c>
      <c r="C14" s="207">
        <v>0</v>
      </c>
      <c r="D14" s="207">
        <v>0</v>
      </c>
    </row>
    <row r="15" spans="1:4" ht="14.25">
      <c r="A15" s="90" t="s">
        <v>55</v>
      </c>
      <c r="B15" s="21" t="s">
        <v>61</v>
      </c>
      <c r="C15" s="208">
        <f>C16+C17</f>
        <v>200.9</v>
      </c>
      <c r="D15" s="208">
        <f>D16+D17</f>
        <v>208.29999999999998</v>
      </c>
    </row>
    <row r="16" spans="1:4" ht="30">
      <c r="A16" s="209" t="s">
        <v>68</v>
      </c>
      <c r="B16" s="17" t="s">
        <v>238</v>
      </c>
      <c r="C16" s="207">
        <v>1.1</v>
      </c>
      <c r="D16" s="207">
        <v>1.1</v>
      </c>
    </row>
    <row r="17" spans="1:4" ht="45">
      <c r="A17" s="47" t="s">
        <v>69</v>
      </c>
      <c r="B17" s="17" t="s">
        <v>382</v>
      </c>
      <c r="C17" s="207">
        <v>199.8</v>
      </c>
      <c r="D17" s="207">
        <v>207.2</v>
      </c>
    </row>
    <row r="18" spans="1:4" ht="14.25">
      <c r="A18" s="268" t="s">
        <v>62</v>
      </c>
      <c r="B18" s="268"/>
      <c r="C18" s="208">
        <f>C13+C15</f>
        <v>200.9</v>
      </c>
      <c r="D18" s="208">
        <f>D13+D15</f>
        <v>208.29999999999998</v>
      </c>
    </row>
    <row r="19" ht="15">
      <c r="B19" s="91"/>
    </row>
    <row r="20" ht="15">
      <c r="B20" s="91"/>
    </row>
    <row r="21" ht="15">
      <c r="B21" s="91"/>
    </row>
    <row r="22" ht="15">
      <c r="B22" s="91"/>
    </row>
    <row r="23" ht="15">
      <c r="B23" s="91"/>
    </row>
    <row r="24" ht="15">
      <c r="B24" s="91"/>
    </row>
    <row r="25" ht="15">
      <c r="B25" s="91"/>
    </row>
    <row r="26" ht="15">
      <c r="B26" s="91"/>
    </row>
    <row r="27" ht="15">
      <c r="B27" s="89"/>
    </row>
    <row r="28" ht="15">
      <c r="B28" s="89"/>
    </row>
    <row r="29" ht="15">
      <c r="B29" s="89"/>
    </row>
  </sheetData>
  <sheetProtection/>
  <mergeCells count="3">
    <mergeCell ref="A18:B18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4">
      <selection activeCell="M14" sqref="M14"/>
    </sheetView>
  </sheetViews>
  <sheetFormatPr defaultColWidth="9.00390625" defaultRowHeight="12.75"/>
  <cols>
    <col min="1" max="1" width="6.625" style="92" customWidth="1"/>
    <col min="2" max="2" width="29.875" style="92" customWidth="1"/>
    <col min="3" max="3" width="24.375" style="92" customWidth="1"/>
    <col min="4" max="4" width="25.875" style="92" customWidth="1"/>
    <col min="5" max="5" width="14.25390625" style="92" hidden="1" customWidth="1"/>
    <col min="6" max="6" width="23.625" style="92" customWidth="1"/>
    <col min="7" max="7" width="13.875" style="92" hidden="1" customWidth="1"/>
    <col min="8" max="8" width="24.625" style="92" customWidth="1"/>
  </cols>
  <sheetData>
    <row r="1" ht="15">
      <c r="H1" s="16" t="s">
        <v>100</v>
      </c>
    </row>
    <row r="2" ht="15">
      <c r="H2" s="16" t="s">
        <v>113</v>
      </c>
    </row>
    <row r="3" ht="15">
      <c r="H3" s="16" t="s">
        <v>396</v>
      </c>
    </row>
    <row r="4" ht="15">
      <c r="H4" s="16"/>
    </row>
    <row r="5" ht="15">
      <c r="H5" s="93"/>
    </row>
    <row r="6" spans="1:8" ht="14.25">
      <c r="A6" s="234" t="s">
        <v>545</v>
      </c>
      <c r="B6" s="234"/>
      <c r="C6" s="234"/>
      <c r="D6" s="234"/>
      <c r="E6" s="234"/>
      <c r="F6" s="234"/>
      <c r="G6" s="234"/>
      <c r="H6" s="234"/>
    </row>
    <row r="7" spans="1:8" ht="12.75">
      <c r="A7"/>
      <c r="B7"/>
      <c r="C7"/>
      <c r="D7"/>
      <c r="E7"/>
      <c r="F7"/>
      <c r="G7"/>
      <c r="H7"/>
    </row>
    <row r="8" spans="1:8" ht="15">
      <c r="A8" s="94"/>
      <c r="B8" s="94"/>
      <c r="C8" s="94"/>
      <c r="D8" s="94"/>
      <c r="E8" s="94"/>
      <c r="H8" s="95" t="s">
        <v>64</v>
      </c>
    </row>
    <row r="9" spans="1:8" ht="30">
      <c r="A9" s="236" t="s">
        <v>221</v>
      </c>
      <c r="B9" s="236" t="s">
        <v>65</v>
      </c>
      <c r="C9" s="96" t="s">
        <v>220</v>
      </c>
      <c r="D9" s="236" t="s">
        <v>220</v>
      </c>
      <c r="E9" s="236"/>
      <c r="F9" s="236" t="s">
        <v>220</v>
      </c>
      <c r="G9" s="236"/>
      <c r="H9" s="96" t="s">
        <v>207</v>
      </c>
    </row>
    <row r="10" spans="1:8" ht="12.75">
      <c r="A10" s="236"/>
      <c r="B10" s="236"/>
      <c r="C10" s="237" t="s">
        <v>392</v>
      </c>
      <c r="D10" s="237"/>
      <c r="E10" s="237"/>
      <c r="F10" s="237"/>
      <c r="G10" s="237"/>
      <c r="H10" s="237"/>
    </row>
    <row r="11" spans="1:8" ht="15">
      <c r="A11" s="96" t="s">
        <v>222</v>
      </c>
      <c r="B11" s="98" t="s">
        <v>66</v>
      </c>
      <c r="C11" s="103">
        <v>0</v>
      </c>
      <c r="D11" s="235">
        <v>0</v>
      </c>
      <c r="E11" s="235"/>
      <c r="F11" s="235">
        <v>0</v>
      </c>
      <c r="G11" s="235"/>
      <c r="H11" s="99" t="s">
        <v>67</v>
      </c>
    </row>
    <row r="12" spans="1:8" ht="105">
      <c r="A12" s="96" t="s">
        <v>55</v>
      </c>
      <c r="B12" s="98" t="s">
        <v>404</v>
      </c>
      <c r="C12" s="103">
        <v>0</v>
      </c>
      <c r="D12" s="103">
        <v>0</v>
      </c>
      <c r="E12" s="103">
        <f>E13+E14+E15-E16</f>
        <v>1633.0800056275957</v>
      </c>
      <c r="F12" s="103">
        <f>F13+F14+F15-F16</f>
        <v>0</v>
      </c>
      <c r="G12" s="103">
        <f>G13+G14+G15-G16</f>
        <v>0</v>
      </c>
      <c r="H12" s="103">
        <f aca="true" t="shared" si="0" ref="H12:H17">C12+D12+F12</f>
        <v>0</v>
      </c>
    </row>
    <row r="13" spans="1:8" ht="75">
      <c r="A13" s="96" t="s">
        <v>68</v>
      </c>
      <c r="B13" s="98" t="s">
        <v>400</v>
      </c>
      <c r="C13" s="103">
        <v>0</v>
      </c>
      <c r="D13" s="103">
        <v>0</v>
      </c>
      <c r="E13" s="103">
        <f>'объем гарантий'!H22</f>
        <v>1816.9426004294164</v>
      </c>
      <c r="F13" s="103">
        <v>0</v>
      </c>
      <c r="G13" s="103">
        <v>0</v>
      </c>
      <c r="H13" s="103">
        <f t="shared" si="0"/>
        <v>0</v>
      </c>
    </row>
    <row r="14" spans="1:8" ht="60.75" customHeight="1">
      <c r="A14" s="96" t="s">
        <v>69</v>
      </c>
      <c r="B14" s="98" t="s">
        <v>401</v>
      </c>
      <c r="C14" s="104">
        <v>0</v>
      </c>
      <c r="D14" s="104">
        <v>0</v>
      </c>
      <c r="E14" s="104">
        <v>0</v>
      </c>
      <c r="F14" s="103">
        <v>0</v>
      </c>
      <c r="G14" s="103"/>
      <c r="H14" s="103">
        <f t="shared" si="0"/>
        <v>0</v>
      </c>
    </row>
    <row r="15" spans="1:8" ht="93.75" customHeight="1">
      <c r="A15" s="96" t="s">
        <v>70</v>
      </c>
      <c r="B15" s="98" t="s">
        <v>402</v>
      </c>
      <c r="C15" s="104">
        <v>0</v>
      </c>
      <c r="D15" s="104">
        <v>0</v>
      </c>
      <c r="E15" s="104">
        <f>'объем гарантий'!H23</f>
        <v>138.40791463285478</v>
      </c>
      <c r="F15" s="103">
        <v>0</v>
      </c>
      <c r="G15" s="103">
        <v>0</v>
      </c>
      <c r="H15" s="103">
        <f t="shared" si="0"/>
        <v>0</v>
      </c>
    </row>
    <row r="16" spans="1:8" ht="105.75" customHeight="1">
      <c r="A16" s="96" t="s">
        <v>71</v>
      </c>
      <c r="B16" s="98" t="s">
        <v>403</v>
      </c>
      <c r="C16" s="104">
        <v>0</v>
      </c>
      <c r="D16" s="104">
        <v>0</v>
      </c>
      <c r="E16" s="104">
        <f>'объем гарантий'!H24</f>
        <v>322.2705094346753</v>
      </c>
      <c r="F16" s="103">
        <v>0</v>
      </c>
      <c r="G16" s="103"/>
      <c r="H16" s="103">
        <f t="shared" si="0"/>
        <v>0</v>
      </c>
    </row>
    <row r="17" spans="1:8" ht="75">
      <c r="A17" s="96" t="s">
        <v>56</v>
      </c>
      <c r="B17" s="98" t="s">
        <v>96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f t="shared" si="0"/>
        <v>0</v>
      </c>
    </row>
    <row r="18" spans="1:8" ht="15">
      <c r="A18" s="96" t="s">
        <v>57</v>
      </c>
      <c r="B18" s="98" t="s">
        <v>97</v>
      </c>
      <c r="C18" s="103">
        <v>0</v>
      </c>
      <c r="D18" s="235">
        <v>0</v>
      </c>
      <c r="E18" s="235"/>
      <c r="F18" s="235">
        <v>0</v>
      </c>
      <c r="G18" s="235"/>
      <c r="H18" s="99" t="s">
        <v>67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367</v>
      </c>
    </row>
    <row r="2" ht="15">
      <c r="D2" s="16" t="s">
        <v>113</v>
      </c>
    </row>
    <row r="3" ht="15">
      <c r="D3" s="16" t="s">
        <v>396</v>
      </c>
    </row>
    <row r="4" ht="15">
      <c r="D4" s="16"/>
    </row>
    <row r="5" ht="15">
      <c r="D5" s="14"/>
    </row>
    <row r="7" spans="1:4" ht="15">
      <c r="A7" s="271"/>
      <c r="B7" s="271"/>
      <c r="C7" s="271"/>
      <c r="D7" s="271"/>
    </row>
    <row r="8" spans="1:4" ht="12.75">
      <c r="A8" s="251" t="s">
        <v>542</v>
      </c>
      <c r="B8" s="251"/>
      <c r="C8" s="251"/>
      <c r="D8" s="251"/>
    </row>
    <row r="9" spans="1:4" ht="43.5" customHeight="1">
      <c r="A9" s="251"/>
      <c r="B9" s="251"/>
      <c r="C9" s="251"/>
      <c r="D9" s="251"/>
    </row>
    <row r="11" spans="1:4" ht="12.75">
      <c r="A11" s="7" t="s">
        <v>221</v>
      </c>
      <c r="B11" s="7" t="s">
        <v>223</v>
      </c>
      <c r="C11" s="272" t="s">
        <v>58</v>
      </c>
      <c r="D11" s="273"/>
    </row>
    <row r="12" spans="1:4" ht="45">
      <c r="A12" s="72">
        <v>1</v>
      </c>
      <c r="B12" s="69" t="s">
        <v>142</v>
      </c>
      <c r="C12" s="274">
        <v>73.3</v>
      </c>
      <c r="D12" s="275"/>
    </row>
    <row r="13" spans="1:4" ht="60">
      <c r="A13" s="72">
        <v>2</v>
      </c>
      <c r="B13" s="69" t="s">
        <v>125</v>
      </c>
      <c r="C13" s="80"/>
      <c r="D13" s="81">
        <v>59.7</v>
      </c>
    </row>
    <row r="14" spans="1:4" ht="75.75" customHeight="1">
      <c r="A14" s="72">
        <v>3</v>
      </c>
      <c r="B14" s="82" t="s">
        <v>432</v>
      </c>
      <c r="C14" s="83"/>
      <c r="D14" s="84">
        <v>0</v>
      </c>
    </row>
    <row r="15" spans="1:4" ht="75">
      <c r="A15" s="72">
        <v>4</v>
      </c>
      <c r="B15" s="69" t="s">
        <v>516</v>
      </c>
      <c r="C15" s="83"/>
      <c r="D15" s="84">
        <v>14.4</v>
      </c>
    </row>
    <row r="16" spans="1:4" s="2" customFormat="1" ht="14.25">
      <c r="A16" s="126"/>
      <c r="B16" s="85" t="s">
        <v>207</v>
      </c>
      <c r="C16" s="269">
        <f>SUM(C12:D15)</f>
        <v>147.4</v>
      </c>
      <c r="D16" s="270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5">
    <mergeCell ref="C16:D16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506</v>
      </c>
    </row>
    <row r="2" ht="15">
      <c r="C2" s="16" t="s">
        <v>113</v>
      </c>
    </row>
    <row r="3" ht="15">
      <c r="C3" s="16" t="s">
        <v>396</v>
      </c>
    </row>
    <row r="4" ht="15">
      <c r="C4" s="16"/>
    </row>
    <row r="7" spans="1:3" ht="39.75" customHeight="1">
      <c r="A7" s="276" t="s">
        <v>543</v>
      </c>
      <c r="B7" s="276"/>
      <c r="C7" s="276"/>
    </row>
    <row r="9" spans="1:3" ht="37.5">
      <c r="A9" s="199" t="s">
        <v>221</v>
      </c>
      <c r="B9" s="199" t="s">
        <v>242</v>
      </c>
      <c r="C9" s="199" t="s">
        <v>243</v>
      </c>
    </row>
    <row r="10" spans="1:3" ht="60" customHeight="1">
      <c r="A10" s="199" t="s">
        <v>222</v>
      </c>
      <c r="B10" s="200" t="s">
        <v>494</v>
      </c>
      <c r="C10" s="201">
        <f>C11</f>
        <v>1250</v>
      </c>
    </row>
    <row r="11" spans="1:3" ht="78" customHeight="1">
      <c r="A11" s="199" t="s">
        <v>244</v>
      </c>
      <c r="B11" s="200" t="s">
        <v>416</v>
      </c>
      <c r="C11" s="201">
        <f>C12+C13</f>
        <v>1250</v>
      </c>
    </row>
    <row r="12" spans="1:3" ht="60" customHeight="1">
      <c r="A12" s="199" t="s">
        <v>230</v>
      </c>
      <c r="B12" s="200" t="s">
        <v>418</v>
      </c>
      <c r="C12" s="201">
        <v>200</v>
      </c>
    </row>
    <row r="13" spans="1:3" ht="60" customHeight="1">
      <c r="A13" s="199" t="s">
        <v>231</v>
      </c>
      <c r="B13" s="200" t="s">
        <v>417</v>
      </c>
      <c r="C13" s="201">
        <v>1050</v>
      </c>
    </row>
    <row r="14" spans="1:3" ht="60" customHeight="1">
      <c r="A14" s="199" t="s">
        <v>245</v>
      </c>
      <c r="B14" s="200" t="s">
        <v>4</v>
      </c>
      <c r="C14" s="201">
        <f>C15</f>
        <v>0</v>
      </c>
    </row>
    <row r="15" spans="1:3" ht="93.75">
      <c r="A15" s="202" t="s">
        <v>233</v>
      </c>
      <c r="B15" s="198" t="s">
        <v>232</v>
      </c>
      <c r="C15" s="201">
        <v>0</v>
      </c>
    </row>
    <row r="16" spans="1:3" s="203" customFormat="1" ht="15.75">
      <c r="A16" s="277" t="s">
        <v>207</v>
      </c>
      <c r="B16" s="278"/>
      <c r="C16" s="204">
        <f>C10+C14</f>
        <v>1250</v>
      </c>
    </row>
  </sheetData>
  <sheetProtection/>
  <mergeCells count="2">
    <mergeCell ref="A7:C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7">
      <selection activeCell="G12" sqref="G12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366</v>
      </c>
    </row>
    <row r="2" spans="3:4" ht="15">
      <c r="C2" s="16"/>
      <c r="D2" s="16" t="s">
        <v>113</v>
      </c>
    </row>
    <row r="3" spans="3:4" ht="15">
      <c r="C3" s="16"/>
      <c r="D3" s="16" t="s">
        <v>396</v>
      </c>
    </row>
    <row r="4" spans="3:4" ht="15">
      <c r="C4" s="16"/>
      <c r="D4" s="16"/>
    </row>
    <row r="7" spans="1:4" ht="33" customHeight="1">
      <c r="A7" s="276" t="s">
        <v>551</v>
      </c>
      <c r="B7" s="276"/>
      <c r="C7" s="276"/>
      <c r="D7" s="276"/>
    </row>
    <row r="8" ht="12.75">
      <c r="D8" s="77" t="s">
        <v>50</v>
      </c>
    </row>
    <row r="9" spans="1:4" ht="37.5">
      <c r="A9" s="199" t="s">
        <v>221</v>
      </c>
      <c r="B9" s="199" t="s">
        <v>242</v>
      </c>
      <c r="C9" s="199" t="s">
        <v>503</v>
      </c>
      <c r="D9" s="199" t="s">
        <v>521</v>
      </c>
    </row>
    <row r="10" spans="1:4" ht="56.25">
      <c r="A10" s="199" t="s">
        <v>222</v>
      </c>
      <c r="B10" s="200" t="s">
        <v>494</v>
      </c>
      <c r="C10" s="205">
        <f>C11</f>
        <v>1594.9</v>
      </c>
      <c r="D10" s="205">
        <f>D11</f>
        <v>1593.6</v>
      </c>
    </row>
    <row r="11" spans="1:4" ht="75">
      <c r="A11" s="199" t="s">
        <v>244</v>
      </c>
      <c r="B11" s="200" t="s">
        <v>416</v>
      </c>
      <c r="C11" s="205">
        <f>C12+C13</f>
        <v>1594.9</v>
      </c>
      <c r="D11" s="205">
        <f>D12+D13</f>
        <v>1593.6</v>
      </c>
    </row>
    <row r="12" spans="1:4" ht="56.25">
      <c r="A12" s="199" t="s">
        <v>230</v>
      </c>
      <c r="B12" s="200" t="s">
        <v>418</v>
      </c>
      <c r="C12" s="205">
        <v>1094.9</v>
      </c>
      <c r="D12" s="205">
        <v>1093.6</v>
      </c>
    </row>
    <row r="13" spans="1:4" ht="56.25">
      <c r="A13" s="199" t="s">
        <v>231</v>
      </c>
      <c r="B13" s="200" t="s">
        <v>417</v>
      </c>
      <c r="C13" s="205">
        <v>500</v>
      </c>
      <c r="D13" s="205">
        <v>500</v>
      </c>
    </row>
    <row r="14" spans="1:4" ht="75">
      <c r="A14" s="199" t="s">
        <v>245</v>
      </c>
      <c r="B14" s="200" t="s">
        <v>4</v>
      </c>
      <c r="C14" s="201">
        <f>C15</f>
        <v>0</v>
      </c>
      <c r="D14" s="201">
        <f>D15</f>
        <v>0</v>
      </c>
    </row>
    <row r="15" spans="1:4" ht="93.75">
      <c r="A15" s="202" t="s">
        <v>233</v>
      </c>
      <c r="B15" s="198" t="s">
        <v>232</v>
      </c>
      <c r="C15" s="201">
        <v>0</v>
      </c>
      <c r="D15" s="201">
        <v>0</v>
      </c>
    </row>
    <row r="16" spans="1:4" ht="15.75">
      <c r="A16" s="279" t="s">
        <v>207</v>
      </c>
      <c r="B16" s="279"/>
      <c r="C16" s="204">
        <f>C10+C14</f>
        <v>1594.9</v>
      </c>
      <c r="D16" s="204">
        <f>D10+D14</f>
        <v>1593.6</v>
      </c>
    </row>
  </sheetData>
  <sheetProtection/>
  <mergeCells count="2">
    <mergeCell ref="A7:D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368</v>
      </c>
    </row>
    <row r="2" spans="4:5" ht="15">
      <c r="D2" s="16"/>
      <c r="E2" s="16" t="s">
        <v>113</v>
      </c>
    </row>
    <row r="3" spans="4:5" ht="15">
      <c r="D3" s="16"/>
      <c r="E3" s="16" t="s">
        <v>396</v>
      </c>
    </row>
    <row r="4" spans="4:5" ht="15">
      <c r="D4" s="16"/>
      <c r="E4" s="16"/>
    </row>
    <row r="7" spans="1:4" ht="15">
      <c r="A7" s="271"/>
      <c r="B7" s="271"/>
      <c r="C7" s="271"/>
      <c r="D7" s="271"/>
    </row>
    <row r="8" spans="1:5" ht="12.75" customHeight="1">
      <c r="A8" s="251" t="s">
        <v>544</v>
      </c>
      <c r="B8" s="251"/>
      <c r="C8" s="251"/>
      <c r="D8" s="251"/>
      <c r="E8" s="251"/>
    </row>
    <row r="9" spans="1:5" ht="30" customHeight="1">
      <c r="A9" s="251"/>
      <c r="B9" s="251"/>
      <c r="C9" s="251"/>
      <c r="D9" s="251"/>
      <c r="E9" s="251"/>
    </row>
    <row r="10" spans="1:5" ht="15" customHeight="1">
      <c r="A10" s="226"/>
      <c r="B10" s="226"/>
      <c r="C10" s="226"/>
      <c r="D10" s="226"/>
      <c r="E10" s="226"/>
    </row>
    <row r="13" spans="1:5" ht="15">
      <c r="A13" s="8" t="s">
        <v>221</v>
      </c>
      <c r="B13" s="8" t="s">
        <v>223</v>
      </c>
      <c r="C13" s="241" t="s">
        <v>503</v>
      </c>
      <c r="D13" s="242"/>
      <c r="E13" s="47" t="s">
        <v>521</v>
      </c>
    </row>
    <row r="14" spans="1:5" ht="45">
      <c r="A14" s="72">
        <v>1</v>
      </c>
      <c r="B14" s="69" t="s">
        <v>142</v>
      </c>
      <c r="C14" s="274">
        <v>0</v>
      </c>
      <c r="D14" s="275"/>
      <c r="E14" s="78">
        <v>0</v>
      </c>
    </row>
    <row r="15" spans="1:5" ht="60">
      <c r="A15" s="72">
        <v>2</v>
      </c>
      <c r="B15" s="69" t="s">
        <v>125</v>
      </c>
      <c r="C15" s="80"/>
      <c r="D15" s="81">
        <v>0</v>
      </c>
      <c r="E15" s="88">
        <v>0</v>
      </c>
    </row>
    <row r="16" spans="1:5" ht="75">
      <c r="A16" s="72">
        <v>3</v>
      </c>
      <c r="B16" s="82" t="s">
        <v>432</v>
      </c>
      <c r="C16" s="83"/>
      <c r="D16" s="84">
        <v>0</v>
      </c>
      <c r="E16" s="78">
        <v>0</v>
      </c>
    </row>
    <row r="17" spans="1:5" s="2" customFormat="1" ht="14.25">
      <c r="A17" s="125"/>
      <c r="B17" s="85" t="s">
        <v>207</v>
      </c>
      <c r="C17" s="269">
        <f>SUM(C14:D16)</f>
        <v>0</v>
      </c>
      <c r="D17" s="280"/>
      <c r="E17" s="79">
        <f>SUM(E14:E16)</f>
        <v>0</v>
      </c>
    </row>
    <row r="18" spans="1:5" ht="15">
      <c r="A18" s="45"/>
      <c r="B18" s="45"/>
      <c r="C18" s="86"/>
      <c r="D18" s="86"/>
      <c r="E18" s="86"/>
    </row>
    <row r="19" spans="1:5" ht="15">
      <c r="A19" s="45"/>
      <c r="B19" s="45"/>
      <c r="C19" s="86"/>
      <c r="D19" s="86"/>
      <c r="E19" s="86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7"/>
      <c r="D21" s="87"/>
      <c r="E21" s="87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6">
    <mergeCell ref="C17:D17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0">
      <selection activeCell="H10" sqref="H10"/>
    </sheetView>
  </sheetViews>
  <sheetFormatPr defaultColWidth="9.00390625" defaultRowHeight="12.75"/>
  <cols>
    <col min="1" max="1" width="4.875" style="92" customWidth="1"/>
    <col min="2" max="2" width="23.125" style="92" customWidth="1"/>
    <col min="3" max="3" width="13.875" style="92" hidden="1" customWidth="1"/>
    <col min="4" max="5" width="12.75390625" style="92" customWidth="1"/>
    <col min="6" max="6" width="14.75390625" style="92" hidden="1" customWidth="1"/>
    <col min="7" max="8" width="12.75390625" style="92" customWidth="1"/>
    <col min="9" max="9" width="14.625" style="92" hidden="1" customWidth="1"/>
    <col min="10" max="11" width="12.75390625" style="92" customWidth="1"/>
    <col min="12" max="12" width="14.25390625" style="92" hidden="1" customWidth="1"/>
    <col min="13" max="14" width="12.75390625" style="92" customWidth="1"/>
  </cols>
  <sheetData>
    <row r="1" spans="13:14" ht="15">
      <c r="M1" s="93"/>
      <c r="N1" s="16" t="s">
        <v>101</v>
      </c>
    </row>
    <row r="2" spans="13:14" ht="15">
      <c r="M2" s="93"/>
      <c r="N2" s="16" t="s">
        <v>113</v>
      </c>
    </row>
    <row r="3" spans="13:14" ht="15">
      <c r="M3" s="100"/>
      <c r="N3" s="16" t="s">
        <v>396</v>
      </c>
    </row>
    <row r="4" spans="13:14" ht="15">
      <c r="M4" s="93"/>
      <c r="N4" s="16"/>
    </row>
    <row r="5" spans="13:14" ht="15">
      <c r="M5" s="93"/>
      <c r="N5" s="93"/>
    </row>
    <row r="7" spans="1:14" ht="14.25">
      <c r="A7" s="234" t="s">
        <v>546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  <row r="8" spans="1:14" ht="15">
      <c r="A8" s="94"/>
      <c r="B8" s="94"/>
      <c r="C8" s="94"/>
      <c r="D8" s="94"/>
      <c r="E8" s="94"/>
      <c r="F8" s="94"/>
      <c r="G8" s="94"/>
      <c r="M8" s="238" t="s">
        <v>191</v>
      </c>
      <c r="N8" s="238"/>
    </row>
    <row r="9" spans="1:14" ht="15">
      <c r="A9" s="236" t="s">
        <v>221</v>
      </c>
      <c r="B9" s="236" t="s">
        <v>65</v>
      </c>
      <c r="C9" s="236" t="s">
        <v>220</v>
      </c>
      <c r="D9" s="236"/>
      <c r="E9" s="236"/>
      <c r="F9" s="236" t="s">
        <v>220</v>
      </c>
      <c r="G9" s="236"/>
      <c r="H9" s="236"/>
      <c r="I9" s="236" t="s">
        <v>220</v>
      </c>
      <c r="J9" s="236"/>
      <c r="K9" s="236"/>
      <c r="L9" s="236" t="s">
        <v>207</v>
      </c>
      <c r="M9" s="236"/>
      <c r="N9" s="236"/>
    </row>
    <row r="10" spans="1:14" ht="25.5">
      <c r="A10" s="236"/>
      <c r="B10" s="236"/>
      <c r="C10" s="97" t="s">
        <v>98</v>
      </c>
      <c r="D10" s="97" t="s">
        <v>461</v>
      </c>
      <c r="E10" s="97" t="s">
        <v>2</v>
      </c>
      <c r="F10" s="97" t="s">
        <v>98</v>
      </c>
      <c r="G10" s="97" t="s">
        <v>461</v>
      </c>
      <c r="H10" s="97" t="s">
        <v>2</v>
      </c>
      <c r="I10" s="97" t="s">
        <v>98</v>
      </c>
      <c r="J10" s="97" t="s">
        <v>461</v>
      </c>
      <c r="K10" s="97" t="s">
        <v>2</v>
      </c>
      <c r="L10" s="97" t="s">
        <v>98</v>
      </c>
      <c r="M10" s="97" t="s">
        <v>461</v>
      </c>
      <c r="N10" s="97" t="s">
        <v>2</v>
      </c>
    </row>
    <row r="11" spans="1:14" ht="15">
      <c r="A11" s="96" t="s">
        <v>222</v>
      </c>
      <c r="B11" s="98" t="s">
        <v>66</v>
      </c>
      <c r="C11" s="235">
        <v>0</v>
      </c>
      <c r="D11" s="235"/>
      <c r="E11" s="235"/>
      <c r="F11" s="235">
        <v>0</v>
      </c>
      <c r="G11" s="235"/>
      <c r="H11" s="235"/>
      <c r="I11" s="235">
        <v>0</v>
      </c>
      <c r="J11" s="235"/>
      <c r="K11" s="235"/>
      <c r="L11" s="99" t="s">
        <v>67</v>
      </c>
      <c r="M11" s="99" t="s">
        <v>67</v>
      </c>
      <c r="N11" s="99" t="s">
        <v>67</v>
      </c>
    </row>
    <row r="12" spans="1:14" ht="138.75" customHeight="1">
      <c r="A12" s="96" t="s">
        <v>55</v>
      </c>
      <c r="B12" s="101" t="s">
        <v>404</v>
      </c>
      <c r="C12" s="103">
        <f aca="true" t="shared" si="0" ref="C12:K12">C13+C14+C15-C16</f>
        <v>78581.86877922727</v>
      </c>
      <c r="D12" s="103">
        <v>0</v>
      </c>
      <c r="E12" s="103">
        <v>0</v>
      </c>
      <c r="F12" s="103">
        <f t="shared" si="0"/>
        <v>1816.9426004294162</v>
      </c>
      <c r="G12" s="103">
        <v>0</v>
      </c>
      <c r="H12" s="103">
        <v>0</v>
      </c>
      <c r="I12" s="103">
        <f t="shared" si="0"/>
        <v>0</v>
      </c>
      <c r="J12" s="103">
        <f>J13+J14+J15-J16</f>
        <v>0</v>
      </c>
      <c r="K12" s="103">
        <f t="shared" si="0"/>
        <v>0</v>
      </c>
      <c r="L12" s="96">
        <f aca="true" t="shared" si="1" ref="L12:N17">C12+F12+I12</f>
        <v>80398.81137965669</v>
      </c>
      <c r="M12" s="103">
        <f t="shared" si="1"/>
        <v>0</v>
      </c>
      <c r="N12" s="103">
        <f t="shared" si="1"/>
        <v>0</v>
      </c>
    </row>
    <row r="13" spans="1:14" ht="105">
      <c r="A13" s="96" t="s">
        <v>68</v>
      </c>
      <c r="B13" s="101" t="s">
        <v>400</v>
      </c>
      <c r="C13" s="103">
        <f>'объем гарантий'!D19</f>
        <v>78582.6409945877</v>
      </c>
      <c r="D13" s="103">
        <v>0</v>
      </c>
      <c r="E13" s="103">
        <v>0</v>
      </c>
      <c r="F13" s="103">
        <f>'объем гарантий'!H19</f>
        <v>1822.8278302660997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96">
        <f t="shared" si="1"/>
        <v>80405.4688248538</v>
      </c>
      <c r="M13" s="103">
        <f t="shared" si="1"/>
        <v>0</v>
      </c>
      <c r="N13" s="103">
        <f t="shared" si="1"/>
        <v>0</v>
      </c>
    </row>
    <row r="14" spans="1:14" ht="105">
      <c r="A14" s="96" t="s">
        <v>69</v>
      </c>
      <c r="B14" s="101" t="s">
        <v>405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3"/>
      <c r="J14" s="103">
        <v>0</v>
      </c>
      <c r="K14" s="103">
        <v>0</v>
      </c>
      <c r="L14" s="96">
        <f t="shared" si="1"/>
        <v>0</v>
      </c>
      <c r="M14" s="103">
        <f t="shared" si="1"/>
        <v>0</v>
      </c>
      <c r="N14" s="103">
        <f t="shared" si="1"/>
        <v>0</v>
      </c>
    </row>
    <row r="15" spans="1:14" ht="150">
      <c r="A15" s="96" t="s">
        <v>70</v>
      </c>
      <c r="B15" s="101" t="s">
        <v>402</v>
      </c>
      <c r="C15" s="104">
        <f>'объем гарантий'!D20</f>
        <v>6068.25</v>
      </c>
      <c r="D15" s="104">
        <v>0</v>
      </c>
      <c r="E15" s="104">
        <v>0</v>
      </c>
      <c r="F15" s="104">
        <f>'объем гарантий'!H20</f>
        <v>142.6834664019571</v>
      </c>
      <c r="G15" s="104">
        <v>0</v>
      </c>
      <c r="H15" s="103">
        <v>0</v>
      </c>
      <c r="I15" s="103">
        <v>0</v>
      </c>
      <c r="J15" s="103">
        <v>0</v>
      </c>
      <c r="K15" s="103">
        <v>0</v>
      </c>
      <c r="L15" s="96">
        <f t="shared" si="1"/>
        <v>6210.933466401957</v>
      </c>
      <c r="M15" s="103">
        <f t="shared" si="1"/>
        <v>0</v>
      </c>
      <c r="N15" s="103">
        <f t="shared" si="1"/>
        <v>0</v>
      </c>
    </row>
    <row r="16" spans="1:14" ht="165">
      <c r="A16" s="96" t="s">
        <v>71</v>
      </c>
      <c r="B16" s="101" t="s">
        <v>403</v>
      </c>
      <c r="C16" s="104">
        <f>'объем гарантий'!D21</f>
        <v>6069.022215360431</v>
      </c>
      <c r="D16" s="104">
        <v>0</v>
      </c>
      <c r="E16" s="104">
        <v>0</v>
      </c>
      <c r="F16" s="104">
        <f>'объем гарантий'!H21</f>
        <v>148.56869623864046</v>
      </c>
      <c r="G16" s="104">
        <v>0</v>
      </c>
      <c r="H16" s="103">
        <v>0</v>
      </c>
      <c r="I16" s="103"/>
      <c r="J16" s="103">
        <v>0</v>
      </c>
      <c r="K16" s="103">
        <v>0</v>
      </c>
      <c r="L16" s="96">
        <f t="shared" si="1"/>
        <v>6217.590911599072</v>
      </c>
      <c r="M16" s="103">
        <f t="shared" si="1"/>
        <v>0</v>
      </c>
      <c r="N16" s="103">
        <f t="shared" si="1"/>
        <v>0</v>
      </c>
    </row>
    <row r="17" spans="1:14" ht="90">
      <c r="A17" s="96" t="s">
        <v>56</v>
      </c>
      <c r="B17" s="101" t="s">
        <v>96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6">
        <f t="shared" si="1"/>
        <v>0</v>
      </c>
      <c r="M17" s="103">
        <f t="shared" si="1"/>
        <v>0</v>
      </c>
      <c r="N17" s="103">
        <f t="shared" si="1"/>
        <v>0</v>
      </c>
    </row>
    <row r="18" spans="1:14" ht="30">
      <c r="A18" s="96" t="s">
        <v>57</v>
      </c>
      <c r="B18" s="101" t="s">
        <v>97</v>
      </c>
      <c r="C18" s="235">
        <v>0</v>
      </c>
      <c r="D18" s="235"/>
      <c r="E18" s="235"/>
      <c r="F18" s="235">
        <v>0</v>
      </c>
      <c r="G18" s="235"/>
      <c r="H18" s="235"/>
      <c r="I18" s="235">
        <v>0</v>
      </c>
      <c r="J18" s="235"/>
      <c r="K18" s="235"/>
      <c r="L18" s="99" t="s">
        <v>67</v>
      </c>
      <c r="M18" s="99" t="s">
        <v>67</v>
      </c>
      <c r="N18" s="99" t="s">
        <v>67</v>
      </c>
    </row>
    <row r="19" ht="15">
      <c r="B19" s="102"/>
    </row>
    <row r="20" ht="15">
      <c r="B20" s="102"/>
    </row>
    <row r="21" ht="15">
      <c r="B21" s="102"/>
    </row>
    <row r="22" ht="15">
      <c r="B22" s="102"/>
    </row>
    <row r="23" ht="15">
      <c r="B23" s="102"/>
    </row>
    <row r="24" ht="15">
      <c r="B24" s="102"/>
    </row>
    <row r="25" ht="15">
      <c r="B25" s="102"/>
    </row>
    <row r="26" ht="15">
      <c r="B26" s="102"/>
    </row>
    <row r="27" ht="15">
      <c r="B27" s="102"/>
    </row>
    <row r="28" ht="15">
      <c r="B28" s="102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463</v>
      </c>
    </row>
    <row r="2" spans="4:5" ht="15">
      <c r="D2" s="16"/>
      <c r="E2" s="16" t="s">
        <v>113</v>
      </c>
    </row>
    <row r="3" spans="4:5" ht="15">
      <c r="D3" s="16"/>
      <c r="E3" s="16" t="s">
        <v>396</v>
      </c>
    </row>
    <row r="4" spans="4:5" ht="15">
      <c r="D4" s="16"/>
      <c r="E4" s="16"/>
    </row>
    <row r="5" spans="4:5" ht="15">
      <c r="D5" s="105"/>
      <c r="E5" s="105"/>
    </row>
    <row r="8" spans="1:5" ht="12.75" customHeight="1">
      <c r="A8" s="240" t="s">
        <v>552</v>
      </c>
      <c r="B8" s="240"/>
      <c r="C8" s="240"/>
      <c r="D8" s="240"/>
      <c r="E8" s="240"/>
    </row>
    <row r="9" spans="1:5" ht="18.75" customHeight="1">
      <c r="A9" s="240"/>
      <c r="B9" s="240"/>
      <c r="C9" s="240"/>
      <c r="D9" s="240"/>
      <c r="E9" s="240"/>
    </row>
    <row r="11" spans="1:5" ht="60">
      <c r="A11" s="8" t="s">
        <v>378</v>
      </c>
      <c r="B11" s="8" t="s">
        <v>213</v>
      </c>
      <c r="C11" s="241" t="s">
        <v>399</v>
      </c>
      <c r="D11" s="242"/>
      <c r="E11" s="106" t="s">
        <v>102</v>
      </c>
    </row>
    <row r="12" spans="1:5" ht="33" customHeight="1">
      <c r="A12" s="72">
        <v>680</v>
      </c>
      <c r="B12" s="18" t="s">
        <v>128</v>
      </c>
      <c r="C12" s="243" t="s">
        <v>129</v>
      </c>
      <c r="D12" s="243"/>
      <c r="E12" s="78">
        <f>SUM(E13:E18)</f>
        <v>0</v>
      </c>
    </row>
    <row r="13" spans="1:5" ht="45" customHeight="1">
      <c r="A13" s="74">
        <v>680</v>
      </c>
      <c r="B13" s="18" t="s">
        <v>214</v>
      </c>
      <c r="C13" s="239" t="s">
        <v>406</v>
      </c>
      <c r="D13" s="239"/>
      <c r="E13" s="78">
        <v>0</v>
      </c>
    </row>
    <row r="14" spans="1:5" ht="45" customHeight="1">
      <c r="A14" s="74">
        <v>680</v>
      </c>
      <c r="B14" s="18" t="s">
        <v>215</v>
      </c>
      <c r="C14" s="239" t="s">
        <v>486</v>
      </c>
      <c r="D14" s="239"/>
      <c r="E14" s="78">
        <v>0</v>
      </c>
    </row>
    <row r="15" spans="1:5" ht="45" customHeight="1">
      <c r="A15" s="74">
        <v>680</v>
      </c>
      <c r="B15" s="18" t="s">
        <v>185</v>
      </c>
      <c r="C15" s="239" t="s">
        <v>487</v>
      </c>
      <c r="D15" s="239"/>
      <c r="E15" s="78">
        <v>0</v>
      </c>
    </row>
    <row r="16" spans="1:5" ht="45" customHeight="1">
      <c r="A16" s="74">
        <v>680</v>
      </c>
      <c r="B16" s="18" t="s">
        <v>186</v>
      </c>
      <c r="C16" s="239" t="s">
        <v>488</v>
      </c>
      <c r="D16" s="239"/>
      <c r="E16" s="78">
        <v>0</v>
      </c>
    </row>
    <row r="17" spans="1:5" ht="30" customHeight="1">
      <c r="A17" s="74">
        <v>680</v>
      </c>
      <c r="B17" s="18" t="s">
        <v>217</v>
      </c>
      <c r="C17" s="239" t="s">
        <v>489</v>
      </c>
      <c r="D17" s="239"/>
      <c r="E17" s="78">
        <v>-18000</v>
      </c>
    </row>
    <row r="18" spans="1:5" ht="30" customHeight="1">
      <c r="A18" s="74">
        <v>680</v>
      </c>
      <c r="B18" s="18" t="s">
        <v>218</v>
      </c>
      <c r="C18" s="239" t="s">
        <v>490</v>
      </c>
      <c r="D18" s="239"/>
      <c r="E18" s="78">
        <v>18000</v>
      </c>
    </row>
    <row r="19" spans="1:5" ht="15">
      <c r="A19" s="45"/>
      <c r="B19" s="45"/>
      <c r="C19" s="86"/>
      <c r="D19" s="86"/>
      <c r="E19" s="86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6"/>
      <c r="D21" s="86"/>
      <c r="E21" s="86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1:5" ht="15">
      <c r="A93" s="45"/>
      <c r="B93" s="45"/>
      <c r="C93" s="87"/>
      <c r="D93" s="87"/>
      <c r="E93" s="87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391</v>
      </c>
    </row>
    <row r="2" spans="4:5" ht="15">
      <c r="D2" s="16"/>
      <c r="E2" s="16" t="s">
        <v>113</v>
      </c>
    </row>
    <row r="3" spans="4:5" ht="15">
      <c r="D3" s="16"/>
      <c r="E3" s="16" t="s">
        <v>396</v>
      </c>
    </row>
    <row r="4" spans="4:5" ht="15">
      <c r="D4" s="16"/>
      <c r="E4" s="16"/>
    </row>
    <row r="5" spans="4:5" ht="15">
      <c r="D5" s="105"/>
      <c r="E5" s="105"/>
    </row>
    <row r="8" spans="1:5" ht="20.25" customHeight="1">
      <c r="A8" s="240" t="s">
        <v>547</v>
      </c>
      <c r="B8" s="240"/>
      <c r="C8" s="240"/>
      <c r="D8" s="240"/>
      <c r="E8" s="240"/>
    </row>
    <row r="9" spans="1:5" ht="12.75" customHeight="1">
      <c r="A9" s="107"/>
      <c r="B9" s="107"/>
      <c r="C9" s="107"/>
      <c r="D9" s="107"/>
      <c r="E9" s="107"/>
    </row>
    <row r="10" ht="15">
      <c r="E10" s="16" t="s">
        <v>103</v>
      </c>
    </row>
    <row r="11" spans="1:5" s="68" customFormat="1" ht="60" customHeight="1">
      <c r="A11" s="18" t="s">
        <v>378</v>
      </c>
      <c r="B11" s="18" t="s">
        <v>213</v>
      </c>
      <c r="C11" s="74" t="s">
        <v>399</v>
      </c>
      <c r="D11" s="18" t="s">
        <v>503</v>
      </c>
      <c r="E11" s="18" t="s">
        <v>521</v>
      </c>
    </row>
    <row r="12" spans="1:5" s="68" customFormat="1" ht="30" customHeight="1">
      <c r="A12" s="74">
        <v>680</v>
      </c>
      <c r="B12" s="18" t="s">
        <v>128</v>
      </c>
      <c r="C12" s="108" t="s">
        <v>129</v>
      </c>
      <c r="D12" s="67">
        <f>SUM(D13:D18)</f>
        <v>0</v>
      </c>
      <c r="E12" s="67">
        <f>SUM(E13:E18)</f>
        <v>0</v>
      </c>
    </row>
    <row r="13" spans="1:5" s="68" customFormat="1" ht="30" customHeight="1">
      <c r="A13" s="74">
        <v>680</v>
      </c>
      <c r="B13" s="18" t="s">
        <v>214</v>
      </c>
      <c r="C13" s="108" t="s">
        <v>406</v>
      </c>
      <c r="D13" s="67">
        <v>0</v>
      </c>
      <c r="E13" s="67">
        <v>0</v>
      </c>
    </row>
    <row r="14" spans="1:5" s="68" customFormat="1" ht="45" customHeight="1">
      <c r="A14" s="74">
        <v>680</v>
      </c>
      <c r="B14" s="18" t="s">
        <v>215</v>
      </c>
      <c r="C14" s="108" t="s">
        <v>486</v>
      </c>
      <c r="D14" s="67">
        <v>0</v>
      </c>
      <c r="E14" s="67">
        <v>0</v>
      </c>
    </row>
    <row r="15" spans="1:5" s="68" customFormat="1" ht="45" customHeight="1">
      <c r="A15" s="74">
        <v>680</v>
      </c>
      <c r="B15" s="18" t="s">
        <v>216</v>
      </c>
      <c r="C15" s="108" t="s">
        <v>487</v>
      </c>
      <c r="D15" s="67">
        <v>0</v>
      </c>
      <c r="E15" s="67">
        <v>0</v>
      </c>
    </row>
    <row r="16" spans="1:5" s="68" customFormat="1" ht="45" customHeight="1">
      <c r="A16" s="74">
        <v>680</v>
      </c>
      <c r="B16" s="18" t="s">
        <v>186</v>
      </c>
      <c r="C16" s="108" t="s">
        <v>488</v>
      </c>
      <c r="D16" s="67">
        <v>0</v>
      </c>
      <c r="E16" s="67">
        <v>0</v>
      </c>
    </row>
    <row r="17" spans="1:5" s="68" customFormat="1" ht="30.75" customHeight="1">
      <c r="A17" s="74">
        <v>680</v>
      </c>
      <c r="B17" s="18" t="s">
        <v>217</v>
      </c>
      <c r="C17" s="108" t="s">
        <v>489</v>
      </c>
      <c r="D17" s="67">
        <v>-18450</v>
      </c>
      <c r="E17" s="67">
        <v>-18450</v>
      </c>
    </row>
    <row r="18" spans="1:5" s="68" customFormat="1" ht="30" customHeight="1">
      <c r="A18" s="74">
        <v>680</v>
      </c>
      <c r="B18" s="18" t="s">
        <v>218</v>
      </c>
      <c r="C18" s="108" t="s">
        <v>490</v>
      </c>
      <c r="D18" s="67">
        <v>18450</v>
      </c>
      <c r="E18" s="67">
        <v>18450</v>
      </c>
    </row>
    <row r="19" spans="1:5" s="68" customFormat="1" ht="15">
      <c r="A19" s="89"/>
      <c r="B19" s="89"/>
      <c r="C19" s="89"/>
      <c r="D19" s="89"/>
      <c r="E19" s="89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6"/>
      <c r="D21" s="86"/>
      <c r="E21" s="86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1:5" ht="15">
      <c r="A93" s="45"/>
      <c r="B93" s="45"/>
      <c r="C93" s="87"/>
      <c r="D93" s="87"/>
      <c r="E93" s="87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44" t="s">
        <v>333</v>
      </c>
      <c r="C1" s="244"/>
    </row>
    <row r="2" spans="2:3" ht="15">
      <c r="B2" s="244" t="s">
        <v>113</v>
      </c>
      <c r="C2" s="244"/>
    </row>
    <row r="3" spans="2:3" ht="15">
      <c r="B3" s="244" t="s">
        <v>396</v>
      </c>
      <c r="C3" s="244"/>
    </row>
    <row r="4" spans="2:3" ht="15">
      <c r="B4" s="244"/>
      <c r="C4" s="244"/>
    </row>
    <row r="5" spans="2:3" ht="15">
      <c r="B5" s="244"/>
      <c r="C5" s="244"/>
    </row>
    <row r="7" spans="1:3" ht="14.25">
      <c r="A7" s="226" t="s">
        <v>369</v>
      </c>
      <c r="B7" s="226"/>
      <c r="C7" s="226"/>
    </row>
    <row r="8" spans="1:3" ht="14.25">
      <c r="A8" s="226" t="s">
        <v>393</v>
      </c>
      <c r="B8" s="226"/>
      <c r="C8" s="226"/>
    </row>
    <row r="9" spans="1:3" ht="14.25">
      <c r="A9" s="226" t="s">
        <v>398</v>
      </c>
      <c r="B9" s="226"/>
      <c r="C9" s="226"/>
    </row>
    <row r="10" spans="1:3" ht="14.25">
      <c r="A10" s="226" t="s">
        <v>507</v>
      </c>
      <c r="B10" s="226"/>
      <c r="C10" s="226"/>
    </row>
    <row r="12" spans="1:3" ht="60">
      <c r="A12" s="18" t="s">
        <v>370</v>
      </c>
      <c r="B12" s="18" t="s">
        <v>371</v>
      </c>
      <c r="C12" s="18" t="s">
        <v>372</v>
      </c>
    </row>
    <row r="13" spans="1:3" ht="30">
      <c r="A13" s="17" t="s">
        <v>484</v>
      </c>
      <c r="B13" s="18" t="s">
        <v>373</v>
      </c>
      <c r="C13" s="109">
        <v>100</v>
      </c>
    </row>
    <row r="14" spans="1:3" ht="30">
      <c r="A14" s="17" t="s">
        <v>452</v>
      </c>
      <c r="B14" s="18" t="s">
        <v>374</v>
      </c>
      <c r="C14" s="109">
        <v>100</v>
      </c>
    </row>
    <row r="15" spans="1:3" ht="60">
      <c r="A15" s="17" t="s">
        <v>471</v>
      </c>
      <c r="B15" s="18" t="s">
        <v>60</v>
      </c>
      <c r="C15" s="109">
        <v>100</v>
      </c>
    </row>
    <row r="16" spans="1:3" ht="30">
      <c r="A16" s="17" t="s">
        <v>475</v>
      </c>
      <c r="B16" s="18" t="s">
        <v>375</v>
      </c>
      <c r="C16" s="109">
        <v>100</v>
      </c>
    </row>
    <row r="17" spans="1:3" ht="61.5" customHeight="1">
      <c r="A17" s="17" t="s">
        <v>485</v>
      </c>
      <c r="B17" s="18" t="s">
        <v>376</v>
      </c>
      <c r="C17" s="109">
        <v>100</v>
      </c>
    </row>
    <row r="18" spans="1:3" ht="15">
      <c r="A18" s="17" t="s">
        <v>476</v>
      </c>
      <c r="B18" s="18" t="s">
        <v>377</v>
      </c>
      <c r="C18" s="109">
        <v>100</v>
      </c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PageLayoutView="0" workbookViewId="0" topLeftCell="A46">
      <selection activeCell="G35" sqref="G35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433</v>
      </c>
    </row>
    <row r="2" spans="1:4" ht="15">
      <c r="A2" s="14"/>
      <c r="B2" s="15"/>
      <c r="C2" s="30"/>
      <c r="D2" s="4" t="s">
        <v>113</v>
      </c>
    </row>
    <row r="3" spans="1:4" ht="15">
      <c r="A3" s="14"/>
      <c r="B3" s="15"/>
      <c r="C3" s="30"/>
      <c r="D3" s="4" t="s">
        <v>396</v>
      </c>
    </row>
    <row r="4" spans="1:4" ht="15">
      <c r="A4" s="14"/>
      <c r="B4" s="15"/>
      <c r="C4" s="30"/>
      <c r="D4" s="16"/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26" t="s">
        <v>395</v>
      </c>
      <c r="B7" s="226"/>
      <c r="C7" s="226"/>
      <c r="D7" s="226"/>
    </row>
    <row r="8" spans="1:4" ht="14.25">
      <c r="A8" s="226" t="s">
        <v>322</v>
      </c>
      <c r="B8" s="226"/>
      <c r="C8" s="226"/>
      <c r="D8" s="226"/>
    </row>
    <row r="9" spans="1:4" ht="14.25">
      <c r="A9" s="226" t="s">
        <v>508</v>
      </c>
      <c r="B9" s="226"/>
      <c r="C9" s="226"/>
      <c r="D9" s="226"/>
    </row>
    <row r="10" spans="1:4" ht="15">
      <c r="A10" s="14"/>
      <c r="B10" s="15"/>
      <c r="C10" s="14"/>
      <c r="D10" s="16" t="s">
        <v>191</v>
      </c>
    </row>
    <row r="11" spans="1:4" ht="45">
      <c r="A11" s="245" t="s">
        <v>334</v>
      </c>
      <c r="B11" s="245"/>
      <c r="C11" s="18" t="s">
        <v>335</v>
      </c>
      <c r="D11" s="19" t="s">
        <v>379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336</v>
      </c>
      <c r="B13" s="23" t="s">
        <v>337</v>
      </c>
      <c r="C13" s="23" t="s">
        <v>338</v>
      </c>
      <c r="D13" s="162">
        <f>D14+D20+D25+D28+D39+D42</f>
        <v>17015</v>
      </c>
    </row>
    <row r="14" spans="1:4" s="24" customFormat="1" ht="14.25">
      <c r="A14" s="22" t="s">
        <v>336</v>
      </c>
      <c r="B14" s="23" t="s">
        <v>339</v>
      </c>
      <c r="C14" s="23" t="s">
        <v>340</v>
      </c>
      <c r="D14" s="162">
        <f>D15</f>
        <v>3300</v>
      </c>
    </row>
    <row r="15" spans="1:4" s="24" customFormat="1" ht="15">
      <c r="A15" s="25" t="s">
        <v>336</v>
      </c>
      <c r="B15" s="26" t="s">
        <v>341</v>
      </c>
      <c r="C15" s="26" t="s">
        <v>192</v>
      </c>
      <c r="D15" s="163">
        <f>D16+D17+D18</f>
        <v>3300</v>
      </c>
    </row>
    <row r="16" spans="1:4" s="24" customFormat="1" ht="75">
      <c r="A16" s="25" t="s">
        <v>336</v>
      </c>
      <c r="B16" s="26" t="s">
        <v>342</v>
      </c>
      <c r="C16" s="26" t="s">
        <v>407</v>
      </c>
      <c r="D16" s="163">
        <v>1200</v>
      </c>
    </row>
    <row r="17" spans="1:4" s="24" customFormat="1" ht="105">
      <c r="A17" s="25" t="s">
        <v>336</v>
      </c>
      <c r="B17" s="26" t="s">
        <v>343</v>
      </c>
      <c r="C17" s="26" t="s">
        <v>147</v>
      </c>
      <c r="D17" s="163">
        <v>2000</v>
      </c>
    </row>
    <row r="18" spans="1:4" s="24" customFormat="1" ht="45">
      <c r="A18" s="25" t="s">
        <v>336</v>
      </c>
      <c r="B18" s="26" t="s">
        <v>344</v>
      </c>
      <c r="C18" s="26" t="s">
        <v>460</v>
      </c>
      <c r="D18" s="163">
        <v>100</v>
      </c>
    </row>
    <row r="19" spans="1:4" s="27" customFormat="1" ht="42.75">
      <c r="A19" s="166" t="s">
        <v>336</v>
      </c>
      <c r="B19" s="132" t="s">
        <v>408</v>
      </c>
      <c r="C19" s="133" t="s">
        <v>409</v>
      </c>
      <c r="D19" s="164">
        <f>D20</f>
        <v>719.5</v>
      </c>
    </row>
    <row r="20" spans="1:4" s="134" customFormat="1" ht="28.5">
      <c r="A20" s="166" t="s">
        <v>336</v>
      </c>
      <c r="B20" s="132" t="s">
        <v>326</v>
      </c>
      <c r="C20" s="133" t="s">
        <v>410</v>
      </c>
      <c r="D20" s="164">
        <f>D21+D22+D23+D24</f>
        <v>719.5</v>
      </c>
    </row>
    <row r="21" spans="1:13" s="134" customFormat="1" ht="75" customHeight="1">
      <c r="A21" s="130" t="s">
        <v>336</v>
      </c>
      <c r="B21" s="135" t="s">
        <v>329</v>
      </c>
      <c r="C21" s="136" t="s">
        <v>411</v>
      </c>
      <c r="D21" s="165">
        <v>268.3</v>
      </c>
      <c r="I21" s="137"/>
      <c r="J21" s="138"/>
      <c r="K21" s="139"/>
      <c r="L21" s="137"/>
      <c r="M21" s="137"/>
    </row>
    <row r="22" spans="1:13" s="134" customFormat="1" ht="90" customHeight="1">
      <c r="A22" s="130" t="s">
        <v>336</v>
      </c>
      <c r="B22" s="140" t="s">
        <v>330</v>
      </c>
      <c r="C22" s="141" t="s">
        <v>325</v>
      </c>
      <c r="D22" s="165">
        <v>2.4</v>
      </c>
      <c r="I22" s="137"/>
      <c r="J22" s="138"/>
      <c r="K22" s="139"/>
      <c r="L22" s="137"/>
      <c r="M22" s="137"/>
    </row>
    <row r="23" spans="1:13" s="134" customFormat="1" ht="75" customHeight="1">
      <c r="A23" s="130" t="s">
        <v>336</v>
      </c>
      <c r="B23" s="140" t="s">
        <v>327</v>
      </c>
      <c r="C23" s="141" t="s">
        <v>323</v>
      </c>
      <c r="D23" s="165">
        <v>491.8</v>
      </c>
      <c r="I23" s="137"/>
      <c r="J23" s="137"/>
      <c r="K23" s="137"/>
      <c r="L23" s="137"/>
      <c r="M23" s="137"/>
    </row>
    <row r="24" spans="1:13" s="134" customFormat="1" ht="75" customHeight="1">
      <c r="A24" s="130" t="s">
        <v>336</v>
      </c>
      <c r="B24" s="140" t="s">
        <v>328</v>
      </c>
      <c r="C24" s="141" t="s">
        <v>324</v>
      </c>
      <c r="D24" s="165">
        <v>-43</v>
      </c>
      <c r="I24" s="137"/>
      <c r="J24" s="137"/>
      <c r="K24" s="137"/>
      <c r="L24" s="137"/>
      <c r="M24" s="137"/>
    </row>
    <row r="25" spans="1:4" s="24" customFormat="1" ht="14.25">
      <c r="A25" s="22" t="s">
        <v>336</v>
      </c>
      <c r="B25" s="131" t="s">
        <v>104</v>
      </c>
      <c r="C25" s="23" t="s">
        <v>105</v>
      </c>
      <c r="D25" s="164">
        <f>D26</f>
        <v>45</v>
      </c>
    </row>
    <row r="26" spans="1:4" s="24" customFormat="1" ht="30">
      <c r="A26" s="25" t="s">
        <v>336</v>
      </c>
      <c r="B26" s="26" t="s">
        <v>106</v>
      </c>
      <c r="C26" s="26" t="s">
        <v>210</v>
      </c>
      <c r="D26" s="165">
        <f>D27</f>
        <v>45</v>
      </c>
    </row>
    <row r="27" spans="1:4" s="24" customFormat="1" ht="30">
      <c r="A27" s="25" t="s">
        <v>336</v>
      </c>
      <c r="B27" s="26" t="s">
        <v>107</v>
      </c>
      <c r="C27" s="26" t="s">
        <v>210</v>
      </c>
      <c r="D27" s="165">
        <v>45</v>
      </c>
    </row>
    <row r="28" spans="1:4" s="24" customFormat="1" ht="14.25">
      <c r="A28" s="22" t="s">
        <v>336</v>
      </c>
      <c r="B28" s="23" t="s">
        <v>108</v>
      </c>
      <c r="C28" s="23" t="s">
        <v>109</v>
      </c>
      <c r="D28" s="164">
        <f>D29+D34+D31</f>
        <v>12879.5</v>
      </c>
    </row>
    <row r="29" spans="1:4" s="24" customFormat="1" ht="15">
      <c r="A29" s="25" t="s">
        <v>336</v>
      </c>
      <c r="B29" s="26" t="s">
        <v>110</v>
      </c>
      <c r="C29" s="26" t="s">
        <v>412</v>
      </c>
      <c r="D29" s="165">
        <f>D30</f>
        <v>1189.1</v>
      </c>
    </row>
    <row r="30" spans="1:4" s="24" customFormat="1" ht="45">
      <c r="A30" s="25" t="s">
        <v>336</v>
      </c>
      <c r="B30" s="26" t="s">
        <v>111</v>
      </c>
      <c r="C30" s="26" t="s">
        <v>434</v>
      </c>
      <c r="D30" s="165">
        <v>1189.1</v>
      </c>
    </row>
    <row r="31" spans="1:4" s="24" customFormat="1" ht="15">
      <c r="A31" s="25" t="s">
        <v>336</v>
      </c>
      <c r="B31" s="26" t="s">
        <v>112</v>
      </c>
      <c r="C31" s="26" t="s">
        <v>208</v>
      </c>
      <c r="D31" s="165">
        <f>D33+D32</f>
        <v>790.4</v>
      </c>
    </row>
    <row r="32" spans="1:4" s="24" customFormat="1" ht="15">
      <c r="A32" s="25" t="s">
        <v>336</v>
      </c>
      <c r="B32" s="26" t="s">
        <v>380</v>
      </c>
      <c r="C32" s="26" t="s">
        <v>381</v>
      </c>
      <c r="D32" s="165">
        <v>40.4</v>
      </c>
    </row>
    <row r="33" spans="1:4" s="24" customFormat="1" ht="15">
      <c r="A33" s="25" t="s">
        <v>336</v>
      </c>
      <c r="B33" s="26" t="s">
        <v>114</v>
      </c>
      <c r="C33" s="26" t="s">
        <v>209</v>
      </c>
      <c r="D33" s="165">
        <v>750</v>
      </c>
    </row>
    <row r="34" spans="1:4" s="24" customFormat="1" ht="15">
      <c r="A34" s="25" t="s">
        <v>336</v>
      </c>
      <c r="B34" s="26" t="s">
        <v>115</v>
      </c>
      <c r="C34" s="26" t="s">
        <v>193</v>
      </c>
      <c r="D34" s="165">
        <f>D35+D37</f>
        <v>10900</v>
      </c>
    </row>
    <row r="35" spans="1:4" s="24" customFormat="1" ht="15">
      <c r="A35" s="25" t="s">
        <v>336</v>
      </c>
      <c r="B35" s="26" t="s">
        <v>435</v>
      </c>
      <c r="C35" s="26" t="s">
        <v>436</v>
      </c>
      <c r="D35" s="165">
        <f>D36</f>
        <v>3700</v>
      </c>
    </row>
    <row r="36" spans="1:4" s="24" customFormat="1" ht="30">
      <c r="A36" s="25" t="s">
        <v>336</v>
      </c>
      <c r="B36" s="26" t="s">
        <v>437</v>
      </c>
      <c r="C36" s="26" t="s">
        <v>438</v>
      </c>
      <c r="D36" s="165">
        <v>3700</v>
      </c>
    </row>
    <row r="37" spans="1:4" s="24" customFormat="1" ht="15">
      <c r="A37" s="25" t="s">
        <v>336</v>
      </c>
      <c r="B37" s="26" t="s">
        <v>439</v>
      </c>
      <c r="C37" s="26" t="s">
        <v>440</v>
      </c>
      <c r="D37" s="165">
        <f>D38</f>
        <v>7200</v>
      </c>
    </row>
    <row r="38" spans="1:4" s="24" customFormat="1" ht="30">
      <c r="A38" s="25" t="s">
        <v>336</v>
      </c>
      <c r="B38" s="26" t="s">
        <v>441</v>
      </c>
      <c r="C38" s="26" t="s">
        <v>442</v>
      </c>
      <c r="D38" s="163">
        <v>7200</v>
      </c>
    </row>
    <row r="39" spans="1:4" s="24" customFormat="1" ht="15">
      <c r="A39" s="25" t="s">
        <v>336</v>
      </c>
      <c r="B39" s="23" t="s">
        <v>116</v>
      </c>
      <c r="C39" s="23" t="s">
        <v>130</v>
      </c>
      <c r="D39" s="162">
        <f>D40</f>
        <v>6</v>
      </c>
    </row>
    <row r="40" spans="1:4" s="24" customFormat="1" ht="45">
      <c r="A40" s="25" t="s">
        <v>336</v>
      </c>
      <c r="B40" s="26" t="s">
        <v>117</v>
      </c>
      <c r="C40" s="26" t="s">
        <v>149</v>
      </c>
      <c r="D40" s="163">
        <f>D41</f>
        <v>6</v>
      </c>
    </row>
    <row r="41" spans="1:4" s="24" customFormat="1" ht="75">
      <c r="A41" s="25" t="s">
        <v>336</v>
      </c>
      <c r="B41" s="26" t="s">
        <v>118</v>
      </c>
      <c r="C41" s="26" t="s">
        <v>150</v>
      </c>
      <c r="D41" s="163">
        <v>6</v>
      </c>
    </row>
    <row r="42" spans="1:4" s="24" customFormat="1" ht="42.75">
      <c r="A42" s="22" t="s">
        <v>336</v>
      </c>
      <c r="B42" s="23" t="s">
        <v>119</v>
      </c>
      <c r="C42" s="23" t="s">
        <v>120</v>
      </c>
      <c r="D42" s="162">
        <f>D43</f>
        <v>65</v>
      </c>
    </row>
    <row r="43" spans="1:4" s="24" customFormat="1" ht="90">
      <c r="A43" s="25" t="s">
        <v>336</v>
      </c>
      <c r="B43" s="26" t="s">
        <v>121</v>
      </c>
      <c r="C43" s="26" t="s">
        <v>122</v>
      </c>
      <c r="D43" s="163">
        <f>D44</f>
        <v>65</v>
      </c>
    </row>
    <row r="44" spans="1:4" s="24" customFormat="1" ht="90">
      <c r="A44" s="25" t="s">
        <v>336</v>
      </c>
      <c r="B44" s="26" t="s">
        <v>123</v>
      </c>
      <c r="C44" s="26" t="s">
        <v>151</v>
      </c>
      <c r="D44" s="163">
        <f>D45</f>
        <v>65</v>
      </c>
    </row>
    <row r="45" spans="1:4" s="24" customFormat="1" ht="75">
      <c r="A45" s="25" t="s">
        <v>336</v>
      </c>
      <c r="B45" s="26" t="s">
        <v>124</v>
      </c>
      <c r="C45" s="26" t="s">
        <v>443</v>
      </c>
      <c r="D45" s="163">
        <v>65</v>
      </c>
    </row>
    <row r="46" spans="1:4" s="24" customFormat="1" ht="14.25">
      <c r="A46" s="22" t="s">
        <v>336</v>
      </c>
      <c r="B46" s="23" t="s">
        <v>126</v>
      </c>
      <c r="C46" s="23" t="s">
        <v>194</v>
      </c>
      <c r="D46" s="162">
        <f>D47</f>
        <v>985</v>
      </c>
    </row>
    <row r="47" spans="1:4" s="27" customFormat="1" ht="42.75">
      <c r="A47" s="22" t="s">
        <v>336</v>
      </c>
      <c r="B47" s="23" t="s">
        <v>127</v>
      </c>
      <c r="C47" s="23" t="s">
        <v>444</v>
      </c>
      <c r="D47" s="162">
        <f>D48+D51+D56</f>
        <v>985</v>
      </c>
    </row>
    <row r="48" spans="1:4" s="24" customFormat="1" ht="30">
      <c r="A48" s="25" t="s">
        <v>336</v>
      </c>
      <c r="B48" s="26" t="s">
        <v>84</v>
      </c>
      <c r="C48" s="26" t="s">
        <v>131</v>
      </c>
      <c r="D48" s="163">
        <f>D49</f>
        <v>701.2</v>
      </c>
    </row>
    <row r="49" spans="1:4" s="24" customFormat="1" ht="15">
      <c r="A49" s="25" t="s">
        <v>336</v>
      </c>
      <c r="B49" s="26" t="s">
        <v>85</v>
      </c>
      <c r="C49" s="26" t="s">
        <v>132</v>
      </c>
      <c r="D49" s="163">
        <f>D50</f>
        <v>701.2</v>
      </c>
    </row>
    <row r="50" spans="1:4" s="27" customFormat="1" ht="30">
      <c r="A50" s="25" t="s">
        <v>336</v>
      </c>
      <c r="B50" s="26" t="s">
        <v>86</v>
      </c>
      <c r="C50" s="26" t="s">
        <v>445</v>
      </c>
      <c r="D50" s="163">
        <v>701.2</v>
      </c>
    </row>
    <row r="51" spans="1:4" s="24" customFormat="1" ht="30" customHeight="1">
      <c r="A51" s="25" t="s">
        <v>336</v>
      </c>
      <c r="B51" s="26" t="s">
        <v>87</v>
      </c>
      <c r="C51" s="26" t="s">
        <v>88</v>
      </c>
      <c r="D51" s="163">
        <f>D54+D52</f>
        <v>198.79999999999998</v>
      </c>
    </row>
    <row r="52" spans="1:4" s="24" customFormat="1" ht="30" customHeight="1">
      <c r="A52" s="25" t="s">
        <v>336</v>
      </c>
      <c r="B52" s="26" t="s">
        <v>89</v>
      </c>
      <c r="C52" s="26" t="s">
        <v>152</v>
      </c>
      <c r="D52" s="163">
        <f>D53</f>
        <v>197.7</v>
      </c>
    </row>
    <row r="53" spans="1:4" s="24" customFormat="1" ht="45" customHeight="1">
      <c r="A53" s="25" t="s">
        <v>336</v>
      </c>
      <c r="B53" s="26" t="s">
        <v>90</v>
      </c>
      <c r="C53" s="26" t="s">
        <v>447</v>
      </c>
      <c r="D53" s="163">
        <v>197.7</v>
      </c>
    </row>
    <row r="54" spans="1:4" s="24" customFormat="1" ht="30" customHeight="1">
      <c r="A54" s="25" t="s">
        <v>336</v>
      </c>
      <c r="B54" s="26" t="s">
        <v>91</v>
      </c>
      <c r="C54" s="26" t="s">
        <v>133</v>
      </c>
      <c r="D54" s="163">
        <f>D55</f>
        <v>1.1</v>
      </c>
    </row>
    <row r="55" spans="1:4" s="24" customFormat="1" ht="45" customHeight="1">
      <c r="A55" s="25" t="s">
        <v>336</v>
      </c>
      <c r="B55" s="26" t="s">
        <v>92</v>
      </c>
      <c r="C55" s="26" t="s">
        <v>448</v>
      </c>
      <c r="D55" s="163">
        <v>1.1</v>
      </c>
    </row>
    <row r="56" spans="1:4" s="24" customFormat="1" ht="15">
      <c r="A56" s="25" t="s">
        <v>336</v>
      </c>
      <c r="B56" s="26" t="s">
        <v>93</v>
      </c>
      <c r="C56" s="26" t="s">
        <v>206</v>
      </c>
      <c r="D56" s="163">
        <f>D57</f>
        <v>85</v>
      </c>
    </row>
    <row r="57" spans="1:4" s="24" customFormat="1" ht="15" customHeight="1">
      <c r="A57" s="25" t="s">
        <v>336</v>
      </c>
      <c r="B57" s="26" t="s">
        <v>94</v>
      </c>
      <c r="C57" s="26" t="s">
        <v>146</v>
      </c>
      <c r="D57" s="163">
        <f>D58</f>
        <v>85</v>
      </c>
    </row>
    <row r="58" spans="1:4" s="24" customFormat="1" ht="30">
      <c r="A58" s="25" t="s">
        <v>336</v>
      </c>
      <c r="B58" s="26" t="s">
        <v>95</v>
      </c>
      <c r="C58" s="26" t="s">
        <v>480</v>
      </c>
      <c r="D58" s="163">
        <v>85</v>
      </c>
    </row>
    <row r="59" spans="1:4" s="24" customFormat="1" ht="15">
      <c r="A59" s="246"/>
      <c r="B59" s="247"/>
      <c r="C59" s="23" t="s">
        <v>134</v>
      </c>
      <c r="D59" s="162">
        <f>D13+D46</f>
        <v>18000</v>
      </c>
    </row>
    <row r="60" spans="1:4" s="24" customFormat="1" ht="15">
      <c r="A60" s="28"/>
      <c r="B60" s="28"/>
      <c r="C60" s="28"/>
      <c r="D60" s="28"/>
    </row>
    <row r="61" spans="1:4" s="24" customFormat="1" ht="15">
      <c r="A61" s="28"/>
      <c r="B61" s="28"/>
      <c r="C61" s="28"/>
      <c r="D61" s="28"/>
    </row>
    <row r="62" spans="1:4" s="24" customFormat="1" ht="15">
      <c r="A62" s="28"/>
      <c r="B62" s="28"/>
      <c r="C62" s="28"/>
      <c r="D62" s="28"/>
    </row>
    <row r="63" spans="1:4" s="24" customFormat="1" ht="15">
      <c r="A63" s="28"/>
      <c r="B63" s="28"/>
      <c r="C63" s="28"/>
      <c r="D63" s="28"/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2.75">
      <c r="A99" s="29"/>
      <c r="B99" s="29"/>
      <c r="C99" s="29"/>
      <c r="D99" s="29"/>
    </row>
    <row r="100" spans="1:4" s="24" customFormat="1" ht="12.75">
      <c r="A100" s="29"/>
      <c r="B100" s="29"/>
      <c r="C100" s="29"/>
      <c r="D100" s="29"/>
    </row>
    <row r="101" spans="1:4" s="24" customFormat="1" ht="12.75">
      <c r="A101" s="29"/>
      <c r="B101" s="29"/>
      <c r="C101" s="29"/>
      <c r="D101" s="29"/>
    </row>
    <row r="102" spans="1:4" s="24" customFormat="1" ht="12.75">
      <c r="A102" s="29"/>
      <c r="B102" s="29"/>
      <c r="C102" s="29"/>
      <c r="D102" s="29"/>
    </row>
    <row r="103" spans="1:4" s="24" customFormat="1" ht="12.75">
      <c r="A103" s="29"/>
      <c r="B103" s="29"/>
      <c r="C103" s="29"/>
      <c r="D103" s="29"/>
    </row>
    <row r="104" spans="1:4" s="24" customFormat="1" ht="12.75">
      <c r="A104" s="29"/>
      <c r="B104" s="29"/>
      <c r="C104" s="29"/>
      <c r="D104" s="29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</sheetData>
  <sheetProtection/>
  <mergeCells count="5">
    <mergeCell ref="A11:B11"/>
    <mergeCell ref="A59:B59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46">
      <selection activeCell="G35" sqref="G35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4" t="s">
        <v>362</v>
      </c>
    </row>
    <row r="2" spans="1:5" ht="15">
      <c r="A2" s="14"/>
      <c r="B2" s="15"/>
      <c r="C2" s="30"/>
      <c r="D2" s="30"/>
      <c r="E2" s="4" t="s">
        <v>113</v>
      </c>
    </row>
    <row r="3" spans="1:5" ht="15">
      <c r="A3" s="14"/>
      <c r="B3" s="15"/>
      <c r="C3" s="30"/>
      <c r="D3" s="30"/>
      <c r="E3" s="4" t="s">
        <v>396</v>
      </c>
    </row>
    <row r="4" spans="1:5" ht="15">
      <c r="A4" s="14"/>
      <c r="B4" s="15"/>
      <c r="C4" s="30"/>
      <c r="D4" s="30"/>
      <c r="E4" s="16"/>
    </row>
    <row r="5" spans="1:4" ht="15">
      <c r="A5" s="14"/>
      <c r="B5" s="15"/>
      <c r="C5" s="244"/>
      <c r="D5" s="244"/>
    </row>
    <row r="6" spans="1:5" ht="15">
      <c r="A6" s="14"/>
      <c r="B6" s="15"/>
      <c r="C6" s="14"/>
      <c r="D6" s="14"/>
      <c r="E6" s="14"/>
    </row>
    <row r="7" spans="1:5" ht="14.25">
      <c r="A7" s="226" t="s">
        <v>397</v>
      </c>
      <c r="B7" s="226"/>
      <c r="C7" s="226"/>
      <c r="D7" s="226"/>
      <c r="E7" s="226"/>
    </row>
    <row r="8" spans="1:5" ht="14.25">
      <c r="A8" s="226" t="s">
        <v>322</v>
      </c>
      <c r="B8" s="226"/>
      <c r="C8" s="226"/>
      <c r="D8" s="226"/>
      <c r="E8" s="226"/>
    </row>
    <row r="9" spans="1:5" ht="14.25">
      <c r="A9" s="226" t="s">
        <v>564</v>
      </c>
      <c r="B9" s="226"/>
      <c r="C9" s="226"/>
      <c r="D9" s="226"/>
      <c r="E9" s="226"/>
    </row>
    <row r="10" spans="1:5" ht="15">
      <c r="A10" s="14"/>
      <c r="B10" s="15"/>
      <c r="C10" s="14"/>
      <c r="D10" s="16"/>
      <c r="E10" s="16" t="s">
        <v>191</v>
      </c>
    </row>
    <row r="11" spans="1:5" ht="45">
      <c r="A11" s="245" t="s">
        <v>334</v>
      </c>
      <c r="B11" s="245"/>
      <c r="C11" s="18" t="s">
        <v>335</v>
      </c>
      <c r="D11" s="19">
        <v>2019</v>
      </c>
      <c r="E11" s="19">
        <v>2020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336</v>
      </c>
      <c r="B13" s="23" t="s">
        <v>337</v>
      </c>
      <c r="C13" s="23" t="s">
        <v>338</v>
      </c>
      <c r="D13" s="162">
        <f>D14+D20+D25+D28+D39+D42</f>
        <v>17638.6</v>
      </c>
      <c r="E13" s="162">
        <f>E14+E20+E25+E28+E39+E42</f>
        <v>17627.6</v>
      </c>
    </row>
    <row r="14" spans="1:5" ht="14.25">
      <c r="A14" s="22" t="s">
        <v>336</v>
      </c>
      <c r="B14" s="23" t="s">
        <v>339</v>
      </c>
      <c r="C14" s="23" t="s">
        <v>340</v>
      </c>
      <c r="D14" s="162">
        <f>D15</f>
        <v>3900</v>
      </c>
      <c r="E14" s="162">
        <f>E15</f>
        <v>3900</v>
      </c>
    </row>
    <row r="15" spans="1:5" ht="15">
      <c r="A15" s="25" t="s">
        <v>336</v>
      </c>
      <c r="B15" s="26" t="s">
        <v>341</v>
      </c>
      <c r="C15" s="26" t="s">
        <v>192</v>
      </c>
      <c r="D15" s="163">
        <f>D16+D17+D18</f>
        <v>3900</v>
      </c>
      <c r="E15" s="163">
        <f>E16+E17+E18</f>
        <v>3900</v>
      </c>
    </row>
    <row r="16" spans="1:5" ht="75">
      <c r="A16" s="25" t="s">
        <v>336</v>
      </c>
      <c r="B16" s="26" t="s">
        <v>342</v>
      </c>
      <c r="C16" s="26" t="s">
        <v>407</v>
      </c>
      <c r="D16" s="163">
        <v>1200</v>
      </c>
      <c r="E16" s="163">
        <v>1200</v>
      </c>
    </row>
    <row r="17" spans="1:9" ht="105">
      <c r="A17" s="25" t="s">
        <v>336</v>
      </c>
      <c r="B17" s="26" t="s">
        <v>343</v>
      </c>
      <c r="C17" s="26" t="s">
        <v>147</v>
      </c>
      <c r="D17" s="163">
        <v>2500</v>
      </c>
      <c r="E17" s="163">
        <v>2500</v>
      </c>
      <c r="I17" s="31"/>
    </row>
    <row r="18" spans="1:5" ht="45">
      <c r="A18" s="25" t="s">
        <v>336</v>
      </c>
      <c r="B18" s="26" t="s">
        <v>344</v>
      </c>
      <c r="C18" s="26" t="s">
        <v>148</v>
      </c>
      <c r="D18" s="163">
        <v>200</v>
      </c>
      <c r="E18" s="163">
        <v>200</v>
      </c>
    </row>
    <row r="19" spans="1:5" s="2" customFormat="1" ht="42.75">
      <c r="A19" s="166" t="s">
        <v>336</v>
      </c>
      <c r="B19" s="132" t="s">
        <v>408</v>
      </c>
      <c r="C19" s="133" t="s">
        <v>409</v>
      </c>
      <c r="D19" s="164">
        <f>D20</f>
        <v>797.9</v>
      </c>
      <c r="E19" s="164">
        <f>E20</f>
        <v>820</v>
      </c>
    </row>
    <row r="20" spans="1:5" ht="28.5">
      <c r="A20" s="166" t="s">
        <v>336</v>
      </c>
      <c r="B20" s="132" t="s">
        <v>326</v>
      </c>
      <c r="C20" s="133" t="s">
        <v>410</v>
      </c>
      <c r="D20" s="164">
        <f>D21+D22+D23+D24</f>
        <v>797.9</v>
      </c>
      <c r="E20" s="164">
        <f>E21+E22+E23+E24</f>
        <v>820</v>
      </c>
    </row>
    <row r="21" spans="1:5" ht="75">
      <c r="A21" s="130" t="s">
        <v>336</v>
      </c>
      <c r="B21" s="135" t="s">
        <v>329</v>
      </c>
      <c r="C21" s="136" t="s">
        <v>411</v>
      </c>
      <c r="D21" s="165">
        <v>290.7</v>
      </c>
      <c r="E21" s="165">
        <v>295</v>
      </c>
    </row>
    <row r="22" spans="1:5" ht="90">
      <c r="A22" s="130" t="s">
        <v>336</v>
      </c>
      <c r="B22" s="140" t="s">
        <v>330</v>
      </c>
      <c r="C22" s="141" t="s">
        <v>325</v>
      </c>
      <c r="D22" s="165">
        <v>2.7</v>
      </c>
      <c r="E22" s="165">
        <v>2.8</v>
      </c>
    </row>
    <row r="23" spans="1:5" ht="75">
      <c r="A23" s="130" t="s">
        <v>336</v>
      </c>
      <c r="B23" s="140" t="s">
        <v>327</v>
      </c>
      <c r="C23" s="141" t="s">
        <v>323</v>
      </c>
      <c r="D23" s="165">
        <v>547</v>
      </c>
      <c r="E23" s="165">
        <v>562.7</v>
      </c>
    </row>
    <row r="24" spans="1:5" ht="75">
      <c r="A24" s="130" t="s">
        <v>336</v>
      </c>
      <c r="B24" s="140" t="s">
        <v>328</v>
      </c>
      <c r="C24" s="141" t="s">
        <v>324</v>
      </c>
      <c r="D24" s="165">
        <v>-42.5</v>
      </c>
      <c r="E24" s="165">
        <v>-40.5</v>
      </c>
    </row>
    <row r="25" spans="1:5" ht="14.25">
      <c r="A25" s="22" t="s">
        <v>336</v>
      </c>
      <c r="B25" s="131" t="s">
        <v>104</v>
      </c>
      <c r="C25" s="23" t="s">
        <v>105</v>
      </c>
      <c r="D25" s="164">
        <f>D26</f>
        <v>60</v>
      </c>
      <c r="E25" s="164">
        <f>E26</f>
        <v>60</v>
      </c>
    </row>
    <row r="26" spans="1:5" ht="30">
      <c r="A26" s="25" t="s">
        <v>336</v>
      </c>
      <c r="B26" s="26" t="s">
        <v>106</v>
      </c>
      <c r="C26" s="26" t="s">
        <v>210</v>
      </c>
      <c r="D26" s="165">
        <f>D27</f>
        <v>60</v>
      </c>
      <c r="E26" s="165">
        <f>E27</f>
        <v>60</v>
      </c>
    </row>
    <row r="27" spans="1:5" ht="30">
      <c r="A27" s="25" t="s">
        <v>336</v>
      </c>
      <c r="B27" s="26" t="s">
        <v>107</v>
      </c>
      <c r="C27" s="26" t="s">
        <v>210</v>
      </c>
      <c r="D27" s="165">
        <v>60</v>
      </c>
      <c r="E27" s="165">
        <v>60</v>
      </c>
    </row>
    <row r="28" spans="1:5" ht="14.25">
      <c r="A28" s="22" t="s">
        <v>336</v>
      </c>
      <c r="B28" s="23" t="s">
        <v>108</v>
      </c>
      <c r="C28" s="23" t="s">
        <v>109</v>
      </c>
      <c r="D28" s="164">
        <f>D29+D34+D31</f>
        <v>12808.7</v>
      </c>
      <c r="E28" s="164">
        <f>E29+E34+E31</f>
        <v>12775.6</v>
      </c>
    </row>
    <row r="29" spans="1:5" ht="15">
      <c r="A29" s="25" t="s">
        <v>336</v>
      </c>
      <c r="B29" s="26" t="s">
        <v>110</v>
      </c>
      <c r="C29" s="26" t="s">
        <v>412</v>
      </c>
      <c r="D29" s="165">
        <f>D30</f>
        <v>2097.7</v>
      </c>
      <c r="E29" s="165">
        <f>E30</f>
        <v>2074.6</v>
      </c>
    </row>
    <row r="30" spans="1:5" ht="45">
      <c r="A30" s="25" t="s">
        <v>336</v>
      </c>
      <c r="B30" s="26" t="s">
        <v>111</v>
      </c>
      <c r="C30" s="26" t="s">
        <v>434</v>
      </c>
      <c r="D30" s="165">
        <v>2097.7</v>
      </c>
      <c r="E30" s="165">
        <v>2074.6</v>
      </c>
    </row>
    <row r="31" spans="1:5" ht="15">
      <c r="A31" s="25" t="s">
        <v>336</v>
      </c>
      <c r="B31" s="26" t="s">
        <v>112</v>
      </c>
      <c r="C31" s="26" t="s">
        <v>208</v>
      </c>
      <c r="D31" s="165">
        <f>D33+D32</f>
        <v>690</v>
      </c>
      <c r="E31" s="165">
        <f>E33+E32</f>
        <v>690</v>
      </c>
    </row>
    <row r="32" spans="1:5" ht="15">
      <c r="A32" s="25" t="s">
        <v>336</v>
      </c>
      <c r="B32" s="26" t="s">
        <v>380</v>
      </c>
      <c r="C32" s="26" t="s">
        <v>381</v>
      </c>
      <c r="D32" s="165">
        <v>40</v>
      </c>
      <c r="E32" s="165">
        <v>40</v>
      </c>
    </row>
    <row r="33" spans="1:5" ht="15">
      <c r="A33" s="25" t="s">
        <v>336</v>
      </c>
      <c r="B33" s="26" t="s">
        <v>114</v>
      </c>
      <c r="C33" s="26" t="s">
        <v>209</v>
      </c>
      <c r="D33" s="165">
        <v>650</v>
      </c>
      <c r="E33" s="165">
        <v>650</v>
      </c>
    </row>
    <row r="34" spans="1:5" ht="15">
      <c r="A34" s="25" t="s">
        <v>336</v>
      </c>
      <c r="B34" s="26" t="s">
        <v>115</v>
      </c>
      <c r="C34" s="26" t="s">
        <v>193</v>
      </c>
      <c r="D34" s="165">
        <f>D35+D37</f>
        <v>10021</v>
      </c>
      <c r="E34" s="165">
        <f>E35+E37</f>
        <v>10011</v>
      </c>
    </row>
    <row r="35" spans="1:5" ht="15">
      <c r="A35" s="25" t="s">
        <v>336</v>
      </c>
      <c r="B35" s="26" t="s">
        <v>435</v>
      </c>
      <c r="C35" s="26" t="s">
        <v>436</v>
      </c>
      <c r="D35" s="165">
        <f>D36</f>
        <v>4838.5</v>
      </c>
      <c r="E35" s="165">
        <f>E36</f>
        <v>4828.5</v>
      </c>
    </row>
    <row r="36" spans="1:5" ht="30">
      <c r="A36" s="25" t="s">
        <v>336</v>
      </c>
      <c r="B36" s="26" t="s">
        <v>437</v>
      </c>
      <c r="C36" s="26" t="s">
        <v>438</v>
      </c>
      <c r="D36" s="165">
        <v>4838.5</v>
      </c>
      <c r="E36" s="165">
        <v>4828.5</v>
      </c>
    </row>
    <row r="37" spans="1:5" ht="15">
      <c r="A37" s="25" t="s">
        <v>336</v>
      </c>
      <c r="B37" s="26" t="s">
        <v>439</v>
      </c>
      <c r="C37" s="26" t="s">
        <v>440</v>
      </c>
      <c r="D37" s="165">
        <f>D38</f>
        <v>5182.5</v>
      </c>
      <c r="E37" s="165">
        <f>E38</f>
        <v>5182.5</v>
      </c>
    </row>
    <row r="38" spans="1:5" ht="30">
      <c r="A38" s="25" t="s">
        <v>336</v>
      </c>
      <c r="B38" s="26" t="s">
        <v>441</v>
      </c>
      <c r="C38" s="26" t="s">
        <v>442</v>
      </c>
      <c r="D38" s="163">
        <v>5182.5</v>
      </c>
      <c r="E38" s="163">
        <v>5182.5</v>
      </c>
    </row>
    <row r="39" spans="1:5" ht="15">
      <c r="A39" s="25" t="s">
        <v>336</v>
      </c>
      <c r="B39" s="23" t="s">
        <v>116</v>
      </c>
      <c r="C39" s="23" t="s">
        <v>130</v>
      </c>
      <c r="D39" s="162">
        <f>D40</f>
        <v>7</v>
      </c>
      <c r="E39" s="162">
        <f>E40</f>
        <v>7</v>
      </c>
    </row>
    <row r="40" spans="1:5" ht="45">
      <c r="A40" s="25" t="s">
        <v>336</v>
      </c>
      <c r="B40" s="26" t="s">
        <v>117</v>
      </c>
      <c r="C40" s="26" t="s">
        <v>149</v>
      </c>
      <c r="D40" s="163">
        <f>D41</f>
        <v>7</v>
      </c>
      <c r="E40" s="163">
        <f>E41</f>
        <v>7</v>
      </c>
    </row>
    <row r="41" spans="1:5" ht="75">
      <c r="A41" s="25" t="s">
        <v>336</v>
      </c>
      <c r="B41" s="26" t="s">
        <v>118</v>
      </c>
      <c r="C41" s="26" t="s">
        <v>150</v>
      </c>
      <c r="D41" s="163">
        <v>7</v>
      </c>
      <c r="E41" s="163">
        <v>7</v>
      </c>
    </row>
    <row r="42" spans="1:5" ht="42.75">
      <c r="A42" s="22" t="s">
        <v>336</v>
      </c>
      <c r="B42" s="23" t="s">
        <v>119</v>
      </c>
      <c r="C42" s="23" t="s">
        <v>120</v>
      </c>
      <c r="D42" s="162">
        <f aca="true" t="shared" si="0" ref="D42:E44">D43</f>
        <v>65</v>
      </c>
      <c r="E42" s="162">
        <f t="shared" si="0"/>
        <v>65</v>
      </c>
    </row>
    <row r="43" spans="1:5" ht="90">
      <c r="A43" s="25" t="s">
        <v>336</v>
      </c>
      <c r="B43" s="26" t="s">
        <v>121</v>
      </c>
      <c r="C43" s="26" t="s">
        <v>122</v>
      </c>
      <c r="D43" s="163">
        <f t="shared" si="0"/>
        <v>65</v>
      </c>
      <c r="E43" s="163">
        <f t="shared" si="0"/>
        <v>65</v>
      </c>
    </row>
    <row r="44" spans="1:5" ht="90">
      <c r="A44" s="25" t="s">
        <v>336</v>
      </c>
      <c r="B44" s="26" t="s">
        <v>123</v>
      </c>
      <c r="C44" s="26" t="s">
        <v>151</v>
      </c>
      <c r="D44" s="163">
        <f t="shared" si="0"/>
        <v>65</v>
      </c>
      <c r="E44" s="163">
        <f t="shared" si="0"/>
        <v>65</v>
      </c>
    </row>
    <row r="45" spans="1:5" ht="75">
      <c r="A45" s="25" t="s">
        <v>336</v>
      </c>
      <c r="B45" s="26" t="s">
        <v>124</v>
      </c>
      <c r="C45" s="26" t="s">
        <v>443</v>
      </c>
      <c r="D45" s="163">
        <v>65</v>
      </c>
      <c r="E45" s="163">
        <v>65</v>
      </c>
    </row>
    <row r="46" spans="1:5" ht="14.25">
      <c r="A46" s="22" t="s">
        <v>336</v>
      </c>
      <c r="B46" s="23" t="s">
        <v>126</v>
      </c>
      <c r="C46" s="23" t="s">
        <v>194</v>
      </c>
      <c r="D46" s="162">
        <f>D47</f>
        <v>811.4</v>
      </c>
      <c r="E46" s="162">
        <f>E47</f>
        <v>822.4</v>
      </c>
    </row>
    <row r="47" spans="1:5" s="2" customFormat="1" ht="42.75">
      <c r="A47" s="22" t="s">
        <v>336</v>
      </c>
      <c r="B47" s="23" t="s">
        <v>127</v>
      </c>
      <c r="C47" s="23" t="s">
        <v>444</v>
      </c>
      <c r="D47" s="162">
        <f>D48+D51+D56</f>
        <v>811.4</v>
      </c>
      <c r="E47" s="162">
        <f>E48+E51+E56</f>
        <v>822.4</v>
      </c>
    </row>
    <row r="48" spans="1:5" ht="30">
      <c r="A48" s="25" t="s">
        <v>336</v>
      </c>
      <c r="B48" s="26" t="s">
        <v>84</v>
      </c>
      <c r="C48" s="26" t="s">
        <v>131</v>
      </c>
      <c r="D48" s="163">
        <f>D49</f>
        <v>610.5</v>
      </c>
      <c r="E48" s="163">
        <f>E49</f>
        <v>614.1</v>
      </c>
    </row>
    <row r="49" spans="1:5" ht="15">
      <c r="A49" s="25" t="s">
        <v>336</v>
      </c>
      <c r="B49" s="26" t="s">
        <v>85</v>
      </c>
      <c r="C49" s="26" t="s">
        <v>132</v>
      </c>
      <c r="D49" s="163">
        <f>D50</f>
        <v>610.5</v>
      </c>
      <c r="E49" s="163">
        <f>E50</f>
        <v>614.1</v>
      </c>
    </row>
    <row r="50" spans="1:5" ht="30">
      <c r="A50" s="25" t="s">
        <v>336</v>
      </c>
      <c r="B50" s="26" t="s">
        <v>86</v>
      </c>
      <c r="C50" s="26" t="s">
        <v>445</v>
      </c>
      <c r="D50" s="163">
        <v>610.5</v>
      </c>
      <c r="E50" s="163">
        <v>614.1</v>
      </c>
    </row>
    <row r="51" spans="1:5" ht="30" customHeight="1">
      <c r="A51" s="25" t="s">
        <v>336</v>
      </c>
      <c r="B51" s="26" t="s">
        <v>87</v>
      </c>
      <c r="C51" s="26" t="s">
        <v>88</v>
      </c>
      <c r="D51" s="163">
        <f>D54+D52</f>
        <v>200.9</v>
      </c>
      <c r="E51" s="163">
        <f>E54+E52</f>
        <v>208.29999999999998</v>
      </c>
    </row>
    <row r="52" spans="1:5" s="2" customFormat="1" ht="30" customHeight="1">
      <c r="A52" s="25" t="s">
        <v>336</v>
      </c>
      <c r="B52" s="26" t="s">
        <v>89</v>
      </c>
      <c r="C52" s="26" t="s">
        <v>152</v>
      </c>
      <c r="D52" s="163">
        <f>D53</f>
        <v>199.8</v>
      </c>
      <c r="E52" s="163">
        <f>E53</f>
        <v>207.2</v>
      </c>
    </row>
    <row r="53" spans="1:5" s="2" customFormat="1" ht="45">
      <c r="A53" s="25" t="s">
        <v>336</v>
      </c>
      <c r="B53" s="26" t="s">
        <v>90</v>
      </c>
      <c r="C53" s="26" t="s">
        <v>447</v>
      </c>
      <c r="D53" s="163">
        <v>199.8</v>
      </c>
      <c r="E53" s="163">
        <v>207.2</v>
      </c>
    </row>
    <row r="54" spans="1:5" ht="30">
      <c r="A54" s="25" t="s">
        <v>336</v>
      </c>
      <c r="B54" s="26" t="s">
        <v>91</v>
      </c>
      <c r="C54" s="26" t="s">
        <v>133</v>
      </c>
      <c r="D54" s="163">
        <f>D55</f>
        <v>1.1</v>
      </c>
      <c r="E54" s="163">
        <f>E55</f>
        <v>1.1</v>
      </c>
    </row>
    <row r="55" spans="1:5" ht="45" customHeight="1">
      <c r="A55" s="25" t="s">
        <v>336</v>
      </c>
      <c r="B55" s="26" t="s">
        <v>92</v>
      </c>
      <c r="C55" s="26" t="s">
        <v>448</v>
      </c>
      <c r="D55" s="163">
        <v>1.1</v>
      </c>
      <c r="E55" s="163">
        <v>1.1</v>
      </c>
    </row>
    <row r="56" spans="1:5" ht="19.5" customHeight="1">
      <c r="A56" s="25" t="s">
        <v>336</v>
      </c>
      <c r="B56" s="26" t="s">
        <v>93</v>
      </c>
      <c r="C56" s="26" t="s">
        <v>206</v>
      </c>
      <c r="D56" s="163">
        <f>D57</f>
        <v>0</v>
      </c>
      <c r="E56" s="163">
        <f>SUM(E58)</f>
        <v>0</v>
      </c>
    </row>
    <row r="57" spans="1:5" ht="21" customHeight="1">
      <c r="A57" s="25" t="s">
        <v>336</v>
      </c>
      <c r="B57" s="26" t="s">
        <v>94</v>
      </c>
      <c r="C57" s="26" t="s">
        <v>146</v>
      </c>
      <c r="D57" s="163">
        <f>D58</f>
        <v>0</v>
      </c>
      <c r="E57" s="163">
        <f>SUM(D58)</f>
        <v>0</v>
      </c>
    </row>
    <row r="58" spans="1:5" ht="32.25" customHeight="1">
      <c r="A58" s="25" t="s">
        <v>336</v>
      </c>
      <c r="B58" s="26" t="s">
        <v>95</v>
      </c>
      <c r="C58" s="26" t="s">
        <v>480</v>
      </c>
      <c r="D58" s="163">
        <v>0</v>
      </c>
      <c r="E58" s="163">
        <v>0</v>
      </c>
    </row>
    <row r="59" spans="1:5" ht="15">
      <c r="A59" s="248"/>
      <c r="B59" s="248"/>
      <c r="C59" s="23" t="s">
        <v>134</v>
      </c>
      <c r="D59" s="162">
        <f>D13+D46</f>
        <v>18450</v>
      </c>
      <c r="E59" s="162">
        <f>E13+E46</f>
        <v>18450</v>
      </c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</sheetData>
  <sheetProtection/>
  <mergeCells count="6">
    <mergeCell ref="A59:B59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2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2"/>
  <sheetViews>
    <sheetView zoomScalePageLayoutView="0" workbookViewId="0" topLeftCell="A97">
      <selection activeCell="D114" sqref="D114"/>
    </sheetView>
  </sheetViews>
  <sheetFormatPr defaultColWidth="9.00390625" defaultRowHeight="12.75"/>
  <cols>
    <col min="1" max="1" width="18.875" style="14" customWidth="1"/>
    <col min="2" max="2" width="12.875" style="14" customWidth="1"/>
    <col min="3" max="3" width="60.875" style="146" customWidth="1"/>
    <col min="4" max="4" width="15.25390625" style="14" customWidth="1"/>
  </cols>
  <sheetData>
    <row r="1" ht="15">
      <c r="D1" s="4" t="s">
        <v>282</v>
      </c>
    </row>
    <row r="2" ht="15">
      <c r="D2" s="4" t="s">
        <v>113</v>
      </c>
    </row>
    <row r="3" ht="15">
      <c r="D3" s="4" t="s">
        <v>396</v>
      </c>
    </row>
    <row r="4" ht="15">
      <c r="D4" s="16"/>
    </row>
    <row r="5" ht="15">
      <c r="D5"/>
    </row>
    <row r="6" ht="15">
      <c r="D6" s="16"/>
    </row>
    <row r="7" spans="1:4" ht="45" customHeight="1">
      <c r="A7" s="249" t="s">
        <v>509</v>
      </c>
      <c r="B7" s="249"/>
      <c r="C7" s="249"/>
      <c r="D7" s="249"/>
    </row>
    <row r="8" spans="1:4" ht="15" customHeight="1">
      <c r="A8" s="144"/>
      <c r="B8" s="144"/>
      <c r="C8" s="147"/>
      <c r="D8" s="144"/>
    </row>
    <row r="9" spans="1:4" ht="15">
      <c r="A9" s="33"/>
      <c r="B9" s="33"/>
      <c r="C9" s="148"/>
      <c r="D9" s="16"/>
    </row>
    <row r="10" spans="1:4" ht="51" customHeight="1">
      <c r="A10" s="129" t="s">
        <v>137</v>
      </c>
      <c r="B10" s="129" t="s">
        <v>138</v>
      </c>
      <c r="C10" s="129" t="s">
        <v>195</v>
      </c>
      <c r="D10" s="20" t="s">
        <v>48</v>
      </c>
    </row>
    <row r="11" spans="1:4" s="145" customFormat="1" ht="42.75">
      <c r="A11" s="61" t="s">
        <v>246</v>
      </c>
      <c r="B11" s="61"/>
      <c r="C11" s="35" t="s">
        <v>491</v>
      </c>
      <c r="D11" s="150">
        <f>D12</f>
        <v>250</v>
      </c>
    </row>
    <row r="12" spans="1:4" s="178" customFormat="1" ht="45">
      <c r="A12" s="175" t="s">
        <v>247</v>
      </c>
      <c r="B12" s="175"/>
      <c r="C12" s="176" t="s">
        <v>413</v>
      </c>
      <c r="D12" s="177">
        <f>D13+D15+D17+D19</f>
        <v>250</v>
      </c>
    </row>
    <row r="13" spans="1:4" s="42" customFormat="1" ht="28.5">
      <c r="A13" s="55" t="s">
        <v>313</v>
      </c>
      <c r="B13" s="55"/>
      <c r="C13" s="36" t="s">
        <v>394</v>
      </c>
      <c r="D13" s="151">
        <f>D14</f>
        <v>100</v>
      </c>
    </row>
    <row r="14" spans="1:4" s="42" customFormat="1" ht="30">
      <c r="A14" s="39"/>
      <c r="B14" s="39" t="s">
        <v>144</v>
      </c>
      <c r="C14" s="17" t="s">
        <v>181</v>
      </c>
      <c r="D14" s="44">
        <v>100</v>
      </c>
    </row>
    <row r="15" spans="1:4" s="42" customFormat="1" ht="42.75">
      <c r="A15" s="55" t="s">
        <v>314</v>
      </c>
      <c r="B15" s="55"/>
      <c r="C15" s="36" t="s">
        <v>162</v>
      </c>
      <c r="D15" s="151">
        <f>D16</f>
        <v>50</v>
      </c>
    </row>
    <row r="16" spans="1:4" s="42" customFormat="1" ht="30">
      <c r="A16" s="39"/>
      <c r="B16" s="39" t="s">
        <v>144</v>
      </c>
      <c r="C16" s="17" t="s">
        <v>181</v>
      </c>
      <c r="D16" s="44">
        <v>50</v>
      </c>
    </row>
    <row r="17" spans="1:4" s="42" customFormat="1" ht="28.5">
      <c r="A17" s="55" t="s">
        <v>315</v>
      </c>
      <c r="B17" s="55"/>
      <c r="C17" s="36" t="s">
        <v>163</v>
      </c>
      <c r="D17" s="151">
        <f>D18</f>
        <v>50</v>
      </c>
    </row>
    <row r="18" spans="1:4" s="42" customFormat="1" ht="30">
      <c r="A18" s="39"/>
      <c r="B18" s="39" t="s">
        <v>144</v>
      </c>
      <c r="C18" s="17" t="s">
        <v>181</v>
      </c>
      <c r="D18" s="44">
        <v>50</v>
      </c>
    </row>
    <row r="19" spans="1:4" s="42" customFormat="1" ht="14.25">
      <c r="A19" s="55" t="s">
        <v>316</v>
      </c>
      <c r="B19" s="55"/>
      <c r="C19" s="36" t="s">
        <v>164</v>
      </c>
      <c r="D19" s="151">
        <f>D20</f>
        <v>50</v>
      </c>
    </row>
    <row r="20" spans="1:4" s="42" customFormat="1" ht="30">
      <c r="A20" s="39"/>
      <c r="B20" s="39" t="s">
        <v>144</v>
      </c>
      <c r="C20" s="17" t="s">
        <v>181</v>
      </c>
      <c r="D20" s="44">
        <v>50</v>
      </c>
    </row>
    <row r="21" spans="1:4" s="42" customFormat="1" ht="42.75">
      <c r="A21" s="61" t="s">
        <v>248</v>
      </c>
      <c r="B21" s="61"/>
      <c r="C21" s="35" t="s">
        <v>492</v>
      </c>
      <c r="D21" s="152">
        <f>D22</f>
        <v>70</v>
      </c>
    </row>
    <row r="22" spans="1:4" s="178" customFormat="1" ht="45">
      <c r="A22" s="175" t="s">
        <v>249</v>
      </c>
      <c r="B22" s="179"/>
      <c r="C22" s="176" t="s">
        <v>414</v>
      </c>
      <c r="D22" s="180">
        <f>D23+D25</f>
        <v>70</v>
      </c>
    </row>
    <row r="23" spans="1:4" s="2" customFormat="1" ht="30" customHeight="1">
      <c r="A23" s="55" t="s">
        <v>317</v>
      </c>
      <c r="B23" s="55"/>
      <c r="C23" s="36" t="s">
        <v>415</v>
      </c>
      <c r="D23" s="151">
        <f>D24</f>
        <v>50</v>
      </c>
    </row>
    <row r="24" spans="1:4" s="42" customFormat="1" ht="30" customHeight="1">
      <c r="A24" s="39"/>
      <c r="B24" s="39" t="s">
        <v>144</v>
      </c>
      <c r="C24" s="17" t="s">
        <v>181</v>
      </c>
      <c r="D24" s="44">
        <v>50</v>
      </c>
    </row>
    <row r="25" spans="1:4" s="2" customFormat="1" ht="57">
      <c r="A25" s="55" t="s">
        <v>318</v>
      </c>
      <c r="B25" s="55"/>
      <c r="C25" s="36" t="s">
        <v>493</v>
      </c>
      <c r="D25" s="151">
        <f>D26</f>
        <v>20</v>
      </c>
    </row>
    <row r="26" spans="1:4" s="42" customFormat="1" ht="30">
      <c r="A26" s="39"/>
      <c r="B26" s="39" t="s">
        <v>144</v>
      </c>
      <c r="C26" s="17" t="s">
        <v>181</v>
      </c>
      <c r="D26" s="44">
        <v>20</v>
      </c>
    </row>
    <row r="27" spans="1:4" s="2" customFormat="1" ht="42.75">
      <c r="A27" s="61" t="s">
        <v>250</v>
      </c>
      <c r="B27" s="61"/>
      <c r="C27" s="35" t="s">
        <v>494</v>
      </c>
      <c r="D27" s="152">
        <f>D28+D33+D38+D43+D48+D55</f>
        <v>8654.7</v>
      </c>
    </row>
    <row r="28" spans="1:4" s="181" customFormat="1" ht="60">
      <c r="A28" s="175" t="s">
        <v>271</v>
      </c>
      <c r="B28" s="175"/>
      <c r="C28" s="176" t="s">
        <v>416</v>
      </c>
      <c r="D28" s="177">
        <f>D29+D31</f>
        <v>1250</v>
      </c>
    </row>
    <row r="29" spans="1:4" s="2" customFormat="1" ht="42.75">
      <c r="A29" s="55" t="s">
        <v>300</v>
      </c>
      <c r="B29" s="55"/>
      <c r="C29" s="36" t="s">
        <v>417</v>
      </c>
      <c r="D29" s="151">
        <f>D30</f>
        <v>1050</v>
      </c>
    </row>
    <row r="30" spans="1:4" s="42" customFormat="1" ht="30">
      <c r="A30" s="39"/>
      <c r="B30" s="39" t="s">
        <v>144</v>
      </c>
      <c r="C30" s="17" t="s">
        <v>181</v>
      </c>
      <c r="D30" s="44">
        <v>1050</v>
      </c>
    </row>
    <row r="31" spans="1:4" s="2" customFormat="1" ht="30" customHeight="1">
      <c r="A31" s="55" t="s">
        <v>301</v>
      </c>
      <c r="B31" s="55"/>
      <c r="C31" s="36" t="s">
        <v>418</v>
      </c>
      <c r="D31" s="151">
        <f>D32</f>
        <v>200</v>
      </c>
    </row>
    <row r="32" spans="1:4" s="42" customFormat="1" ht="30">
      <c r="A32" s="39"/>
      <c r="B32" s="39" t="s">
        <v>144</v>
      </c>
      <c r="C32" s="17" t="s">
        <v>181</v>
      </c>
      <c r="D32" s="44">
        <v>200</v>
      </c>
    </row>
    <row r="33" spans="1:4" s="181" customFormat="1" ht="45">
      <c r="A33" s="175" t="s">
        <v>272</v>
      </c>
      <c r="B33" s="175"/>
      <c r="C33" s="176" t="s">
        <v>419</v>
      </c>
      <c r="D33" s="177">
        <f>D34+D36</f>
        <v>1160</v>
      </c>
    </row>
    <row r="34" spans="1:4" s="42" customFormat="1" ht="42.75">
      <c r="A34" s="55" t="s">
        <v>303</v>
      </c>
      <c r="B34" s="55"/>
      <c r="C34" s="36" t="s">
        <v>518</v>
      </c>
      <c r="D34" s="151">
        <f>D35</f>
        <v>1000</v>
      </c>
    </row>
    <row r="35" spans="1:4" s="42" customFormat="1" ht="30">
      <c r="A35" s="39"/>
      <c r="B35" s="39" t="s">
        <v>144</v>
      </c>
      <c r="C35" s="17" t="s">
        <v>181</v>
      </c>
      <c r="D35" s="44">
        <v>1000</v>
      </c>
    </row>
    <row r="36" spans="1:4" s="42" customFormat="1" ht="57">
      <c r="A36" s="55" t="s">
        <v>273</v>
      </c>
      <c r="B36" s="55"/>
      <c r="C36" s="36" t="s">
        <v>47</v>
      </c>
      <c r="D36" s="151">
        <f>D37</f>
        <v>160</v>
      </c>
    </row>
    <row r="37" spans="1:4" s="42" customFormat="1" ht="30">
      <c r="A37" s="39"/>
      <c r="B37" s="39" t="s">
        <v>144</v>
      </c>
      <c r="C37" s="17" t="s">
        <v>181</v>
      </c>
      <c r="D37" s="44">
        <v>160</v>
      </c>
    </row>
    <row r="38" spans="1:4" s="42" customFormat="1" ht="30">
      <c r="A38" s="175" t="s">
        <v>274</v>
      </c>
      <c r="B38" s="175"/>
      <c r="C38" s="176" t="s">
        <v>502</v>
      </c>
      <c r="D38" s="177">
        <f>D39</f>
        <v>1569</v>
      </c>
    </row>
    <row r="39" spans="1:4" s="2" customFormat="1" ht="45" customHeight="1">
      <c r="A39" s="55" t="s">
        <v>305</v>
      </c>
      <c r="B39" s="55"/>
      <c r="C39" s="36" t="s">
        <v>166</v>
      </c>
      <c r="D39" s="151">
        <f>SUM(D40,D42)</f>
        <v>1569</v>
      </c>
    </row>
    <row r="40" spans="1:4" s="42" customFormat="1" ht="30">
      <c r="A40" s="39"/>
      <c r="B40" s="39" t="s">
        <v>144</v>
      </c>
      <c r="C40" s="17" t="s">
        <v>181</v>
      </c>
      <c r="D40" s="44">
        <v>1000</v>
      </c>
    </row>
    <row r="41" spans="1:4" s="42" customFormat="1" ht="14.25">
      <c r="A41" s="55" t="s">
        <v>510</v>
      </c>
      <c r="B41" s="55"/>
      <c r="C41" s="21" t="s">
        <v>321</v>
      </c>
      <c r="D41" s="151">
        <f>D42</f>
        <v>569</v>
      </c>
    </row>
    <row r="42" spans="1:4" s="42" customFormat="1" ht="30">
      <c r="A42" s="55"/>
      <c r="B42" s="39" t="s">
        <v>144</v>
      </c>
      <c r="C42" s="17" t="s">
        <v>181</v>
      </c>
      <c r="D42" s="44">
        <v>569</v>
      </c>
    </row>
    <row r="43" spans="1:4" s="42" customFormat="1" ht="30" customHeight="1">
      <c r="A43" s="175" t="s">
        <v>275</v>
      </c>
      <c r="B43" s="175"/>
      <c r="C43" s="176" t="s">
        <v>421</v>
      </c>
      <c r="D43" s="177">
        <f>D44+D46</f>
        <v>1624</v>
      </c>
    </row>
    <row r="44" spans="1:4" s="2" customFormat="1" ht="28.5">
      <c r="A44" s="55" t="s">
        <v>306</v>
      </c>
      <c r="B44" s="55"/>
      <c r="C44" s="36" t="s">
        <v>187</v>
      </c>
      <c r="D44" s="151">
        <f>D45</f>
        <v>824</v>
      </c>
    </row>
    <row r="45" spans="1:4" s="42" customFormat="1" ht="30">
      <c r="A45" s="39"/>
      <c r="B45" s="39" t="s">
        <v>144</v>
      </c>
      <c r="C45" s="17" t="s">
        <v>181</v>
      </c>
      <c r="D45" s="44">
        <v>824</v>
      </c>
    </row>
    <row r="46" spans="1:4" s="2" customFormat="1" ht="28.5">
      <c r="A46" s="55" t="s">
        <v>307</v>
      </c>
      <c r="B46" s="55"/>
      <c r="C46" s="36" t="s">
        <v>165</v>
      </c>
      <c r="D46" s="151">
        <f>D47</f>
        <v>800</v>
      </c>
    </row>
    <row r="47" spans="1:4" s="42" customFormat="1" ht="30">
      <c r="A47" s="39"/>
      <c r="B47" s="39" t="s">
        <v>144</v>
      </c>
      <c r="C47" s="17" t="s">
        <v>181</v>
      </c>
      <c r="D47" s="44">
        <v>800</v>
      </c>
    </row>
    <row r="48" spans="1:4" s="178" customFormat="1" ht="45">
      <c r="A48" s="175" t="s">
        <v>276</v>
      </c>
      <c r="B48" s="175"/>
      <c r="C48" s="182" t="s">
        <v>422</v>
      </c>
      <c r="D48" s="177">
        <f>D49+D51+D53</f>
        <v>391.7</v>
      </c>
    </row>
    <row r="49" spans="1:4" s="2" customFormat="1" ht="28.5">
      <c r="A49" s="55" t="s">
        <v>308</v>
      </c>
      <c r="B49" s="55"/>
      <c r="C49" s="36" t="s">
        <v>423</v>
      </c>
      <c r="D49" s="151">
        <f>D50</f>
        <v>200</v>
      </c>
    </row>
    <row r="50" spans="1:4" s="2" customFormat="1" ht="30">
      <c r="A50" s="55"/>
      <c r="B50" s="39" t="s">
        <v>144</v>
      </c>
      <c r="C50" s="17" t="s">
        <v>181</v>
      </c>
      <c r="D50" s="44">
        <v>200</v>
      </c>
    </row>
    <row r="51" spans="1:4" s="2" customFormat="1" ht="14.25">
      <c r="A51" s="55" t="s">
        <v>309</v>
      </c>
      <c r="B51" s="55"/>
      <c r="C51" s="36" t="s">
        <v>167</v>
      </c>
      <c r="D51" s="151">
        <f>D52</f>
        <v>91.7</v>
      </c>
    </row>
    <row r="52" spans="1:4" s="2" customFormat="1" ht="30">
      <c r="A52" s="55"/>
      <c r="B52" s="39" t="s">
        <v>144</v>
      </c>
      <c r="C52" s="17" t="s">
        <v>181</v>
      </c>
      <c r="D52" s="44">
        <v>91.7</v>
      </c>
    </row>
    <row r="53" spans="1:4" s="2" customFormat="1" ht="14.25">
      <c r="A53" s="55" t="s">
        <v>513</v>
      </c>
      <c r="B53" s="55"/>
      <c r="C53" s="21" t="s">
        <v>321</v>
      </c>
      <c r="D53" s="151">
        <f>D54</f>
        <v>100</v>
      </c>
    </row>
    <row r="54" spans="1:4" s="2" customFormat="1" ht="30">
      <c r="A54" s="55"/>
      <c r="B54" s="39" t="s">
        <v>144</v>
      </c>
      <c r="C54" s="17" t="s">
        <v>181</v>
      </c>
      <c r="D54" s="44">
        <v>100</v>
      </c>
    </row>
    <row r="55" spans="1:4" s="42" customFormat="1" ht="45">
      <c r="A55" s="175" t="s">
        <v>277</v>
      </c>
      <c r="B55" s="175"/>
      <c r="C55" s="176" t="s">
        <v>424</v>
      </c>
      <c r="D55" s="177">
        <f>D56+D58+D60+D62+D64</f>
        <v>2660</v>
      </c>
    </row>
    <row r="56" spans="1:4" s="42" customFormat="1" ht="28.5">
      <c r="A56" s="55" t="s">
        <v>310</v>
      </c>
      <c r="B56" s="55"/>
      <c r="C56" s="36" t="s">
        <v>331</v>
      </c>
      <c r="D56" s="151">
        <f>D57</f>
        <v>50</v>
      </c>
    </row>
    <row r="57" spans="1:4" s="42" customFormat="1" ht="30">
      <c r="A57" s="39"/>
      <c r="B57" s="39" t="s">
        <v>144</v>
      </c>
      <c r="C57" s="17" t="s">
        <v>181</v>
      </c>
      <c r="D57" s="44">
        <v>50</v>
      </c>
    </row>
    <row r="58" spans="1:4" s="2" customFormat="1" ht="30" customHeight="1">
      <c r="A58" s="149" t="s">
        <v>290</v>
      </c>
      <c r="B58" s="55"/>
      <c r="C58" s="36" t="s">
        <v>449</v>
      </c>
      <c r="D58" s="154">
        <f>D59</f>
        <v>10</v>
      </c>
    </row>
    <row r="59" spans="1:4" s="158" customFormat="1" ht="30" customHeight="1">
      <c r="A59" s="38"/>
      <c r="B59" s="39" t="s">
        <v>144</v>
      </c>
      <c r="C59" s="37" t="s">
        <v>181</v>
      </c>
      <c r="D59" s="153">
        <v>10</v>
      </c>
    </row>
    <row r="60" spans="1:4" s="2" customFormat="1" ht="14.25">
      <c r="A60" s="55" t="s">
        <v>311</v>
      </c>
      <c r="B60" s="55"/>
      <c r="C60" s="36" t="s">
        <v>168</v>
      </c>
      <c r="D60" s="151">
        <f>D61</f>
        <v>500</v>
      </c>
    </row>
    <row r="61" spans="1:4" s="2" customFormat="1" ht="30">
      <c r="A61" s="55"/>
      <c r="B61" s="39" t="s">
        <v>144</v>
      </c>
      <c r="C61" s="17" t="s">
        <v>181</v>
      </c>
      <c r="D61" s="44">
        <v>500</v>
      </c>
    </row>
    <row r="62" spans="1:4" s="2" customFormat="1" ht="28.5">
      <c r="A62" s="55" t="s">
        <v>312</v>
      </c>
      <c r="B62" s="55"/>
      <c r="C62" s="36" t="s">
        <v>512</v>
      </c>
      <c r="D62" s="151">
        <f>SUM(D63)</f>
        <v>300</v>
      </c>
    </row>
    <row r="63" spans="1:4" s="2" customFormat="1" ht="30">
      <c r="A63" s="55"/>
      <c r="B63" s="39" t="s">
        <v>144</v>
      </c>
      <c r="C63" s="17" t="s">
        <v>181</v>
      </c>
      <c r="D63" s="44">
        <v>300</v>
      </c>
    </row>
    <row r="64" spans="1:4" s="2" customFormat="1" ht="15">
      <c r="A64" s="55" t="s">
        <v>511</v>
      </c>
      <c r="B64" s="39"/>
      <c r="C64" s="21" t="s">
        <v>519</v>
      </c>
      <c r="D64" s="151">
        <f>SUM(D65)</f>
        <v>1800</v>
      </c>
    </row>
    <row r="65" spans="1:4" s="42" customFormat="1" ht="60">
      <c r="A65" s="39"/>
      <c r="B65" s="39" t="s">
        <v>383</v>
      </c>
      <c r="C65" s="216" t="s">
        <v>514</v>
      </c>
      <c r="D65" s="44">
        <v>1800</v>
      </c>
    </row>
    <row r="66" spans="1:4" s="2" customFormat="1" ht="42.75">
      <c r="A66" s="61" t="s">
        <v>251</v>
      </c>
      <c r="B66" s="61"/>
      <c r="C66" s="35" t="s">
        <v>495</v>
      </c>
      <c r="D66" s="152">
        <f>D67+D74</f>
        <v>1045.6999999999998</v>
      </c>
    </row>
    <row r="67" spans="1:4" s="42" customFormat="1" ht="45">
      <c r="A67" s="175" t="s">
        <v>252</v>
      </c>
      <c r="B67" s="175"/>
      <c r="C67" s="176" t="s">
        <v>425</v>
      </c>
      <c r="D67" s="177">
        <f>D68+D70+D72</f>
        <v>601.3</v>
      </c>
    </row>
    <row r="68" spans="1:4" s="2" customFormat="1" ht="28.5">
      <c r="A68" s="55" t="s">
        <v>291</v>
      </c>
      <c r="B68" s="55"/>
      <c r="C68" s="21" t="s">
        <v>496</v>
      </c>
      <c r="D68" s="151">
        <f>D69</f>
        <v>431.3</v>
      </c>
    </row>
    <row r="69" spans="1:4" s="42" customFormat="1" ht="30">
      <c r="A69" s="39"/>
      <c r="B69" s="39" t="s">
        <v>144</v>
      </c>
      <c r="C69" s="17" t="s">
        <v>181</v>
      </c>
      <c r="D69" s="44">
        <v>431.3</v>
      </c>
    </row>
    <row r="70" spans="1:4" s="42" customFormat="1" ht="42.75">
      <c r="A70" s="55" t="s">
        <v>292</v>
      </c>
      <c r="B70" s="55"/>
      <c r="C70" s="21" t="s">
        <v>497</v>
      </c>
      <c r="D70" s="151">
        <f>D71</f>
        <v>150</v>
      </c>
    </row>
    <row r="71" spans="1:4" s="42" customFormat="1" ht="30">
      <c r="A71" s="39"/>
      <c r="B71" s="39" t="s">
        <v>144</v>
      </c>
      <c r="C71" s="17" t="s">
        <v>181</v>
      </c>
      <c r="D71" s="44">
        <v>150</v>
      </c>
    </row>
    <row r="72" spans="1:4" s="42" customFormat="1" ht="57">
      <c r="A72" s="55" t="s">
        <v>302</v>
      </c>
      <c r="B72" s="55"/>
      <c r="C72" s="36" t="s">
        <v>279</v>
      </c>
      <c r="D72" s="151">
        <f>D73</f>
        <v>20</v>
      </c>
    </row>
    <row r="73" spans="1:4" s="2" customFormat="1" ht="30">
      <c r="A73" s="39"/>
      <c r="B73" s="39" t="s">
        <v>144</v>
      </c>
      <c r="C73" s="17" t="s">
        <v>181</v>
      </c>
      <c r="D73" s="44">
        <v>20</v>
      </c>
    </row>
    <row r="74" spans="1:4" s="42" customFormat="1" ht="30" customHeight="1">
      <c r="A74" s="175" t="s">
        <v>253</v>
      </c>
      <c r="B74" s="175"/>
      <c r="C74" s="176" t="s">
        <v>427</v>
      </c>
      <c r="D74" s="177">
        <f>D75+D79+D77</f>
        <v>444.4</v>
      </c>
    </row>
    <row r="75" spans="1:4" s="2" customFormat="1" ht="57">
      <c r="A75" s="55" t="s">
        <v>294</v>
      </c>
      <c r="B75" s="55"/>
      <c r="C75" s="21" t="s">
        <v>169</v>
      </c>
      <c r="D75" s="151">
        <f>D76</f>
        <v>350</v>
      </c>
    </row>
    <row r="76" spans="1:4" s="42" customFormat="1" ht="30">
      <c r="A76" s="39" t="s">
        <v>390</v>
      </c>
      <c r="B76" s="39" t="s">
        <v>144</v>
      </c>
      <c r="C76" s="17" t="s">
        <v>181</v>
      </c>
      <c r="D76" s="44">
        <v>350</v>
      </c>
    </row>
    <row r="77" spans="1:4" s="42" customFormat="1" ht="71.25">
      <c r="A77" s="55" t="s">
        <v>515</v>
      </c>
      <c r="B77" s="39"/>
      <c r="C77" s="218" t="s">
        <v>516</v>
      </c>
      <c r="D77" s="151">
        <f>SUM(D78)</f>
        <v>14.4</v>
      </c>
    </row>
    <row r="78" spans="1:4" s="42" customFormat="1" ht="15">
      <c r="A78" s="39"/>
      <c r="B78" s="39" t="s">
        <v>161</v>
      </c>
      <c r="C78" s="217" t="s">
        <v>205</v>
      </c>
      <c r="D78" s="44">
        <v>14.4</v>
      </c>
    </row>
    <row r="79" spans="1:4" s="2" customFormat="1" ht="14.25">
      <c r="A79" s="55" t="s">
        <v>295</v>
      </c>
      <c r="B79" s="55"/>
      <c r="C79" s="21" t="s">
        <v>428</v>
      </c>
      <c r="D79" s="151">
        <f>D80</f>
        <v>80</v>
      </c>
    </row>
    <row r="80" spans="1:4" s="42" customFormat="1" ht="15">
      <c r="A80" s="39"/>
      <c r="B80" s="39">
        <v>800</v>
      </c>
      <c r="C80" s="37" t="s">
        <v>140</v>
      </c>
      <c r="D80" s="44">
        <v>80</v>
      </c>
    </row>
    <row r="81" spans="1:4" s="2" customFormat="1" ht="60" customHeight="1">
      <c r="A81" s="61" t="s">
        <v>254</v>
      </c>
      <c r="B81" s="61"/>
      <c r="C81" s="35" t="s">
        <v>498</v>
      </c>
      <c r="D81" s="152">
        <f>D82</f>
        <v>472.3</v>
      </c>
    </row>
    <row r="82" spans="1:4" s="42" customFormat="1" ht="30" customHeight="1">
      <c r="A82" s="175" t="s">
        <v>255</v>
      </c>
      <c r="B82" s="175"/>
      <c r="C82" s="176" t="s">
        <v>429</v>
      </c>
      <c r="D82" s="177">
        <f>D83</f>
        <v>472.3</v>
      </c>
    </row>
    <row r="83" spans="1:4" s="2" customFormat="1" ht="30" customHeight="1">
      <c r="A83" s="55" t="s">
        <v>299</v>
      </c>
      <c r="B83" s="55"/>
      <c r="C83" s="21" t="s">
        <v>237</v>
      </c>
      <c r="D83" s="151">
        <f>D84</f>
        <v>472.3</v>
      </c>
    </row>
    <row r="84" spans="1:4" s="42" customFormat="1" ht="30">
      <c r="A84" s="39"/>
      <c r="B84" s="39" t="s">
        <v>144</v>
      </c>
      <c r="C84" s="17" t="s">
        <v>181</v>
      </c>
      <c r="D84" s="44">
        <v>472.3</v>
      </c>
    </row>
    <row r="85" spans="1:4" s="2" customFormat="1" ht="57">
      <c r="A85" s="61" t="s">
        <v>256</v>
      </c>
      <c r="B85" s="61"/>
      <c r="C85" s="35" t="s">
        <v>499</v>
      </c>
      <c r="D85" s="152">
        <f>D86</f>
        <v>1402.9</v>
      </c>
    </row>
    <row r="86" spans="1:4" s="42" customFormat="1" ht="75">
      <c r="A86" s="175" t="s">
        <v>257</v>
      </c>
      <c r="B86" s="175"/>
      <c r="C86" s="176" t="s">
        <v>430</v>
      </c>
      <c r="D86" s="177">
        <f>D87+D89+D91+D93+D95+D97+D99</f>
        <v>1402.9</v>
      </c>
    </row>
    <row r="87" spans="1:4" s="2" customFormat="1" ht="14.25">
      <c r="A87" s="55" t="s">
        <v>284</v>
      </c>
      <c r="B87" s="55"/>
      <c r="C87" s="21" t="s">
        <v>170</v>
      </c>
      <c r="D87" s="151">
        <f>D88</f>
        <v>600</v>
      </c>
    </row>
    <row r="88" spans="1:4" s="42" customFormat="1" ht="30">
      <c r="A88" s="39"/>
      <c r="B88" s="39" t="s">
        <v>144</v>
      </c>
      <c r="C88" s="17" t="s">
        <v>181</v>
      </c>
      <c r="D88" s="44">
        <v>600</v>
      </c>
    </row>
    <row r="89" spans="1:4" s="2" customFormat="1" ht="14.25">
      <c r="A89" s="55" t="s">
        <v>285</v>
      </c>
      <c r="B89" s="55"/>
      <c r="C89" s="21" t="s">
        <v>171</v>
      </c>
      <c r="D89" s="151">
        <f>D90</f>
        <v>51.9</v>
      </c>
    </row>
    <row r="90" spans="1:4" s="42" customFormat="1" ht="30">
      <c r="A90" s="39"/>
      <c r="B90" s="39" t="s">
        <v>144</v>
      </c>
      <c r="C90" s="17" t="s">
        <v>181</v>
      </c>
      <c r="D90" s="44">
        <v>51.9</v>
      </c>
    </row>
    <row r="91" spans="1:4" s="2" customFormat="1" ht="28.5">
      <c r="A91" s="55" t="s">
        <v>288</v>
      </c>
      <c r="B91" s="55"/>
      <c r="C91" s="21" t="s">
        <v>172</v>
      </c>
      <c r="D91" s="151">
        <f>D92</f>
        <v>50</v>
      </c>
    </row>
    <row r="92" spans="1:4" s="42" customFormat="1" ht="30">
      <c r="A92" s="39"/>
      <c r="B92" s="39" t="s">
        <v>144</v>
      </c>
      <c r="C92" s="17" t="s">
        <v>181</v>
      </c>
      <c r="D92" s="44">
        <v>50</v>
      </c>
    </row>
    <row r="93" spans="1:4" s="2" customFormat="1" ht="42.75">
      <c r="A93" s="55" t="s">
        <v>287</v>
      </c>
      <c r="B93" s="55"/>
      <c r="C93" s="21" t="s">
        <v>173</v>
      </c>
      <c r="D93" s="151">
        <f>D94</f>
        <v>20</v>
      </c>
    </row>
    <row r="94" spans="1:4" s="42" customFormat="1" ht="30">
      <c r="A94" s="39"/>
      <c r="B94" s="39" t="s">
        <v>144</v>
      </c>
      <c r="C94" s="17" t="s">
        <v>181</v>
      </c>
      <c r="D94" s="44">
        <v>20</v>
      </c>
    </row>
    <row r="95" spans="1:4" s="2" customFormat="1" ht="45" customHeight="1">
      <c r="A95" s="55" t="s">
        <v>296</v>
      </c>
      <c r="B95" s="55"/>
      <c r="C95" s="21" t="s">
        <v>179</v>
      </c>
      <c r="D95" s="151">
        <f>D96</f>
        <v>20</v>
      </c>
    </row>
    <row r="96" spans="1:4" s="42" customFormat="1" ht="30" customHeight="1">
      <c r="A96" s="39"/>
      <c r="B96" s="39" t="s">
        <v>144</v>
      </c>
      <c r="C96" s="17" t="s">
        <v>181</v>
      </c>
      <c r="D96" s="44">
        <v>20</v>
      </c>
    </row>
    <row r="97" spans="1:4" s="2" customFormat="1" ht="30" customHeight="1">
      <c r="A97" s="55" t="s">
        <v>297</v>
      </c>
      <c r="B97" s="55"/>
      <c r="C97" s="36" t="s">
        <v>500</v>
      </c>
      <c r="D97" s="151">
        <f>D98</f>
        <v>28</v>
      </c>
    </row>
    <row r="98" spans="1:4" s="42" customFormat="1" ht="30" customHeight="1">
      <c r="A98" s="39"/>
      <c r="B98" s="39" t="s">
        <v>144</v>
      </c>
      <c r="C98" s="17" t="s">
        <v>181</v>
      </c>
      <c r="D98" s="44">
        <v>28</v>
      </c>
    </row>
    <row r="99" spans="1:4" s="2" customFormat="1" ht="30" customHeight="1">
      <c r="A99" s="55" t="s">
        <v>286</v>
      </c>
      <c r="B99" s="55"/>
      <c r="C99" s="21" t="s">
        <v>46</v>
      </c>
      <c r="D99" s="151">
        <f>D100</f>
        <v>633</v>
      </c>
    </row>
    <row r="100" spans="1:4" s="42" customFormat="1" ht="30">
      <c r="A100" s="39"/>
      <c r="B100" s="39" t="s">
        <v>144</v>
      </c>
      <c r="C100" s="17" t="s">
        <v>181</v>
      </c>
      <c r="D100" s="44">
        <v>633</v>
      </c>
    </row>
    <row r="101" spans="1:4" s="2" customFormat="1" ht="51.75" customHeight="1">
      <c r="A101" s="61" t="s">
        <v>258</v>
      </c>
      <c r="B101" s="61"/>
      <c r="C101" s="35" t="s">
        <v>501</v>
      </c>
      <c r="D101" s="152">
        <f>D102</f>
        <v>283</v>
      </c>
    </row>
    <row r="102" spans="1:4" s="42" customFormat="1" ht="45" customHeight="1">
      <c r="A102" s="175" t="s">
        <v>259</v>
      </c>
      <c r="B102" s="175"/>
      <c r="C102" s="176" t="s">
        <v>431</v>
      </c>
      <c r="D102" s="177">
        <f>D103+D105+D107+D109+D111</f>
        <v>283</v>
      </c>
    </row>
    <row r="103" spans="1:4" s="2" customFormat="1" ht="45" customHeight="1">
      <c r="A103" s="55" t="s">
        <v>298</v>
      </c>
      <c r="B103" s="55"/>
      <c r="C103" s="36" t="s">
        <v>319</v>
      </c>
      <c r="D103" s="151">
        <f>D104</f>
        <v>50</v>
      </c>
    </row>
    <row r="104" spans="1:4" s="42" customFormat="1" ht="15" customHeight="1">
      <c r="A104" s="39"/>
      <c r="B104" s="39">
        <v>800</v>
      </c>
      <c r="C104" s="37" t="s">
        <v>140</v>
      </c>
      <c r="D104" s="44">
        <v>50</v>
      </c>
    </row>
    <row r="105" spans="1:4" s="2" customFormat="1" ht="15" customHeight="1">
      <c r="A105" s="55" t="s">
        <v>289</v>
      </c>
      <c r="B105" s="55"/>
      <c r="C105" s="36" t="s">
        <v>174</v>
      </c>
      <c r="D105" s="151">
        <f>D106</f>
        <v>100</v>
      </c>
    </row>
    <row r="106" spans="1:4" s="42" customFormat="1" ht="15" customHeight="1">
      <c r="A106" s="39"/>
      <c r="B106" s="39">
        <v>800</v>
      </c>
      <c r="C106" s="37" t="s">
        <v>140</v>
      </c>
      <c r="D106" s="44">
        <v>100</v>
      </c>
    </row>
    <row r="107" spans="1:4" s="2" customFormat="1" ht="45" customHeight="1">
      <c r="A107" s="55" t="s">
        <v>260</v>
      </c>
      <c r="B107" s="55"/>
      <c r="C107" s="36" t="s">
        <v>142</v>
      </c>
      <c r="D107" s="151">
        <f>D108</f>
        <v>73.3</v>
      </c>
    </row>
    <row r="108" spans="1:4" s="42" customFormat="1" ht="15" customHeight="1">
      <c r="A108" s="63"/>
      <c r="B108" s="63" t="s">
        <v>161</v>
      </c>
      <c r="C108" s="183" t="s">
        <v>205</v>
      </c>
      <c r="D108" s="171">
        <v>73.3</v>
      </c>
    </row>
    <row r="109" spans="1:4" s="2" customFormat="1" ht="57" customHeight="1">
      <c r="A109" s="55" t="s">
        <v>261</v>
      </c>
      <c r="B109" s="55"/>
      <c r="C109" s="36" t="s">
        <v>125</v>
      </c>
      <c r="D109" s="151">
        <f>D110</f>
        <v>59.7</v>
      </c>
    </row>
    <row r="110" spans="1:4" s="42" customFormat="1" ht="15" customHeight="1">
      <c r="A110" s="63"/>
      <c r="B110" s="63" t="s">
        <v>161</v>
      </c>
      <c r="C110" s="183" t="s">
        <v>205</v>
      </c>
      <c r="D110" s="171">
        <v>59.7</v>
      </c>
    </row>
    <row r="111" spans="1:4" s="2" customFormat="1" ht="75" customHeight="1">
      <c r="A111" s="55" t="s">
        <v>262</v>
      </c>
      <c r="B111" s="55"/>
      <c r="C111" s="36" t="s">
        <v>432</v>
      </c>
      <c r="D111" s="151">
        <f>D112</f>
        <v>0</v>
      </c>
    </row>
    <row r="112" spans="1:4" s="2" customFormat="1" ht="15" customHeight="1">
      <c r="A112" s="63"/>
      <c r="B112" s="63" t="s">
        <v>161</v>
      </c>
      <c r="C112" s="183" t="s">
        <v>205</v>
      </c>
      <c r="D112" s="171">
        <v>0</v>
      </c>
    </row>
    <row r="113" spans="1:4" s="42" customFormat="1" ht="15" customHeight="1">
      <c r="A113" s="61" t="s">
        <v>263</v>
      </c>
      <c r="B113" s="61"/>
      <c r="C113" s="35" t="s">
        <v>175</v>
      </c>
      <c r="D113" s="152">
        <f>D114+D126</f>
        <v>5821.400000000001</v>
      </c>
    </row>
    <row r="114" spans="1:4" s="42" customFormat="1" ht="28.5">
      <c r="A114" s="55" t="s">
        <v>264</v>
      </c>
      <c r="B114" s="55"/>
      <c r="C114" s="36" t="s">
        <v>3</v>
      </c>
      <c r="D114" s="151">
        <f>D115+D118+D120+D124</f>
        <v>5622.6</v>
      </c>
    </row>
    <row r="115" spans="1:4" s="42" customFormat="1" ht="15">
      <c r="A115" s="39" t="s">
        <v>265</v>
      </c>
      <c r="B115" s="39"/>
      <c r="C115" s="37" t="s">
        <v>196</v>
      </c>
      <c r="D115" s="44">
        <f>D116+D117</f>
        <v>914.1</v>
      </c>
    </row>
    <row r="116" spans="1:4" s="42" customFormat="1" ht="60">
      <c r="A116" s="39"/>
      <c r="B116" s="39">
        <v>100</v>
      </c>
      <c r="C116" s="37" t="s">
        <v>160</v>
      </c>
      <c r="D116" s="44">
        <v>913.1</v>
      </c>
    </row>
    <row r="117" spans="1:4" ht="15">
      <c r="A117" s="39"/>
      <c r="B117" s="39">
        <v>800</v>
      </c>
      <c r="C117" s="37" t="s">
        <v>140</v>
      </c>
      <c r="D117" s="153">
        <v>1</v>
      </c>
    </row>
    <row r="118" spans="1:4" ht="15">
      <c r="A118" s="39" t="s">
        <v>266</v>
      </c>
      <c r="B118" s="39"/>
      <c r="C118" s="37" t="s">
        <v>197</v>
      </c>
      <c r="D118" s="44">
        <f>D119</f>
        <v>60</v>
      </c>
    </row>
    <row r="119" spans="1:4" ht="30">
      <c r="A119" s="39"/>
      <c r="B119" s="39">
        <v>200</v>
      </c>
      <c r="C119" s="37" t="s">
        <v>181</v>
      </c>
      <c r="D119" s="153">
        <v>60</v>
      </c>
    </row>
    <row r="120" spans="1:4" ht="30" customHeight="1">
      <c r="A120" s="39" t="s">
        <v>267</v>
      </c>
      <c r="B120" s="39"/>
      <c r="C120" s="37" t="s">
        <v>176</v>
      </c>
      <c r="D120" s="44">
        <f>D121+D122+D123</f>
        <v>4347.8</v>
      </c>
    </row>
    <row r="121" spans="1:4" ht="60">
      <c r="A121" s="39"/>
      <c r="B121" s="39">
        <v>100</v>
      </c>
      <c r="C121" s="37" t="s">
        <v>160</v>
      </c>
      <c r="D121" s="44">
        <v>4142.8</v>
      </c>
    </row>
    <row r="122" spans="1:4" ht="30">
      <c r="A122" s="39"/>
      <c r="B122" s="39">
        <v>200</v>
      </c>
      <c r="C122" s="37" t="s">
        <v>181</v>
      </c>
      <c r="D122" s="44">
        <v>200</v>
      </c>
    </row>
    <row r="123" spans="1:4" ht="15">
      <c r="A123" s="39"/>
      <c r="B123" s="39">
        <v>800</v>
      </c>
      <c r="C123" s="37" t="s">
        <v>140</v>
      </c>
      <c r="D123" s="44">
        <v>5</v>
      </c>
    </row>
    <row r="124" spans="1:4" ht="30">
      <c r="A124" s="39" t="s">
        <v>530</v>
      </c>
      <c r="B124" s="39"/>
      <c r="C124" s="37" t="s">
        <v>535</v>
      </c>
      <c r="D124" s="44">
        <f>SUM(D125)</f>
        <v>300.7</v>
      </c>
    </row>
    <row r="125" spans="1:4" ht="30">
      <c r="A125" s="39"/>
      <c r="B125" s="39" t="s">
        <v>144</v>
      </c>
      <c r="C125" s="37" t="s">
        <v>181</v>
      </c>
      <c r="D125" s="44">
        <v>300.7</v>
      </c>
    </row>
    <row r="126" spans="1:4" ht="42.75">
      <c r="A126" s="55" t="s">
        <v>268</v>
      </c>
      <c r="B126" s="55"/>
      <c r="C126" s="36" t="s">
        <v>4</v>
      </c>
      <c r="D126" s="151">
        <f>D127+D129</f>
        <v>198.79999999999998</v>
      </c>
    </row>
    <row r="127" spans="1:4" ht="15" customHeight="1">
      <c r="A127" s="39" t="s">
        <v>517</v>
      </c>
      <c r="B127" s="39"/>
      <c r="C127" s="37" t="s">
        <v>177</v>
      </c>
      <c r="D127" s="44">
        <f>D128</f>
        <v>1.1</v>
      </c>
    </row>
    <row r="128" spans="1:4" ht="30">
      <c r="A128" s="39"/>
      <c r="B128" s="39" t="s">
        <v>144</v>
      </c>
      <c r="C128" s="37" t="s">
        <v>181</v>
      </c>
      <c r="D128" s="153">
        <v>1.1</v>
      </c>
    </row>
    <row r="129" spans="1:4" ht="30">
      <c r="A129" s="39" t="s">
        <v>278</v>
      </c>
      <c r="B129" s="39"/>
      <c r="C129" s="37" t="s">
        <v>382</v>
      </c>
      <c r="D129" s="153">
        <f>SUM(D130)</f>
        <v>197.7</v>
      </c>
    </row>
    <row r="130" spans="1:4" ht="60">
      <c r="A130" s="39"/>
      <c r="B130" s="39" t="s">
        <v>178</v>
      </c>
      <c r="C130" s="37" t="s">
        <v>160</v>
      </c>
      <c r="D130" s="153">
        <v>197.7</v>
      </c>
    </row>
    <row r="131" spans="1:4" ht="15">
      <c r="A131" s="39"/>
      <c r="B131" s="39"/>
      <c r="C131" s="37"/>
      <c r="D131" s="153"/>
    </row>
    <row r="132" spans="1:4" ht="14.25">
      <c r="A132" s="55"/>
      <c r="B132" s="55"/>
      <c r="C132" s="36" t="s">
        <v>188</v>
      </c>
      <c r="D132" s="154">
        <f>D113+D11+D21+D27+D66+D81+D85+D101</f>
        <v>18000.000000000004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</cp:lastModifiedBy>
  <cp:lastPrinted>2017-12-03T20:22:34Z</cp:lastPrinted>
  <dcterms:created xsi:type="dcterms:W3CDTF">2007-11-14T05:01:51Z</dcterms:created>
  <dcterms:modified xsi:type="dcterms:W3CDTF">2017-12-21T05:17:07Z</dcterms:modified>
  <cp:category/>
  <cp:version/>
  <cp:contentType/>
  <cp:contentStatus/>
</cp:coreProperties>
</file>