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3" activeTab="5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7" sheetId="6" r:id="rId6"/>
    <sheet name="доходы 2018-2019" sheetId="7" r:id="rId7"/>
    <sheet name="расходы 2017" sheetId="8" r:id="rId8"/>
    <sheet name="расходы 2018-2019" sheetId="9" r:id="rId9"/>
    <sheet name="Ведомственная на 2017" sheetId="10" r:id="rId10"/>
    <sheet name="Ведомственная на 2018-2019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<sst xmlns="http://schemas.openxmlformats.org/spreadsheetml/2006/main" count="1824" uniqueCount="526">
  <si>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</si>
  <si>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</si>
  <si>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Проведение новогодних мероприятий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</si>
  <si>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</si>
  <si>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</si>
  <si>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благоустройству поселения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</si>
  <si>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</si>
  <si>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</si>
  <si>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</si>
  <si>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</si>
  <si>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</si>
  <si>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</si>
  <si>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</si>
  <si>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</si>
  <si>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</si>
  <si>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</si>
  <si>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</si>
  <si>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</si>
  <si>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</si>
  <si>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</si>
  <si>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</si>
  <si>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</si>
  <si>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</si>
  <si>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</si>
  <si>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</si>
  <si>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</si>
  <si>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</si>
  <si>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</si>
  <si>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</si>
  <si>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</si>
  <si>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</si>
  <si>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</si>
  <si>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</si>
  <si>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</si>
  <si>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</si>
  <si>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</si>
  <si>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</si>
  <si>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</si>
  <si>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</si>
  <si>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</si>
  <si>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</si>
  <si>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</si>
  <si>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</si>
  <si>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</si>
  <si>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</si>
  <si>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</si>
  <si>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</si>
  <si>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</si>
  <si>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</si>
  <si>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</si>
  <si>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</si>
  <si>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</si>
  <si>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</si>
  <si>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</si>
  <si>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</si>
  <si>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</si>
  <si>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</si>
  <si>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</si>
  <si>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</si>
  <si>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</si>
  <si>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</si>
  <si>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</si>
  <si>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</si>
  <si>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</si>
  <si>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</si>
  <si>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</si>
  <si>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</si>
  <si>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</si>
  <si>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</si>
  <si>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</si>
  <si>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</si>
  <si>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</si>
  <si>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</si>
  <si>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1.2.</t>
  </si>
  <si>
    <t>01 0 00 00000</t>
  </si>
  <si>
    <t>01 0 01 00000</t>
  </si>
  <si>
    <t>02 0 00 00000</t>
  </si>
  <si>
    <t>02 0 01 00000</t>
  </si>
  <si>
    <t>03 0 00 00000</t>
  </si>
  <si>
    <t>04 0 00 00000</t>
  </si>
  <si>
    <t>04 0 01 00000</t>
  </si>
  <si>
    <t>04 0 02 00000</t>
  </si>
  <si>
    <t>05 0 00 00000</t>
  </si>
  <si>
    <t>05 0 01 00000</t>
  </si>
  <si>
    <t>06 0 00 00000</t>
  </si>
  <si>
    <t>06 0 01 00000</t>
  </si>
  <si>
    <t>07 0 00 00000</t>
  </si>
  <si>
    <t>07 0 01 00000</t>
  </si>
  <si>
    <t>07 0 01 83710</t>
  </si>
  <si>
    <t>07 0 01 83720</t>
  </si>
  <si>
    <t>07 0 01 83740</t>
  </si>
  <si>
    <t>90 0 00 00000</t>
  </si>
  <si>
    <t>91 0 00 00000</t>
  </si>
  <si>
    <t>91 0 00 00010</t>
  </si>
  <si>
    <t>91 0 00 00020</t>
  </si>
  <si>
    <t>91 0 00 00030</t>
  </si>
  <si>
    <t>92 0 00 00000</t>
  </si>
  <si>
    <t>92 0 00 2П160</t>
  </si>
  <si>
    <t>91 0  00 00010</t>
  </si>
  <si>
    <t>03 0 01 00000</t>
  </si>
  <si>
    <t>03 0 02 00000</t>
  </si>
  <si>
    <t>03 0 03 00000</t>
  </si>
  <si>
    <t>03 0 04 00000</t>
  </si>
  <si>
    <t>92 0 00 51180</t>
  </si>
  <si>
    <t>Перемского сельского поселения</t>
  </si>
  <si>
    <t>2 02 20000 00 0000 151</t>
  </si>
  <si>
    <t>2 02 29999 00 0000 151</t>
  </si>
  <si>
    <t>2 02 29999 10 0000 151</t>
  </si>
  <si>
    <t>2 02 30000 00 0000 151</t>
  </si>
  <si>
    <t>2 02 30024 00 0000 151</t>
  </si>
  <si>
    <t>2 02 40000 00 0000 151</t>
  </si>
  <si>
    <t>2 02 49999 00 0000 151</t>
  </si>
  <si>
    <t>670 2 02 20077 10 0000 151</t>
  </si>
  <si>
    <t>670 2 02 15001 10 0000 151</t>
  </si>
  <si>
    <t>670 2 02 29999 10 0000 151</t>
  </si>
  <si>
    <t>670 2 02 35118 10 0000 151</t>
  </si>
  <si>
    <t>670 2 02 30024 10 0000 151</t>
  </si>
  <si>
    <t>670 2 02 39999 10 0000 151</t>
  </si>
  <si>
    <t>670 2 02 40014 10 0000 151</t>
  </si>
  <si>
    <t>670 2 02 49999 10 0000 151</t>
  </si>
  <si>
    <t>Объем муниципального долга Перемского сельского поселения в соответствии с договорами о предоставлении муниципальных гарантий Перемского сельского поселения</t>
  </si>
  <si>
    <t>Остаток задолженности по предоставленным муниципальным гарантиям Перемского сельского поселения в прошлые годы</t>
  </si>
  <si>
    <t xml:space="preserve">Предоставление муниципальных гарантий Перемского сельского поселения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</si>
  <si>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Перемского сельского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</si>
  <si>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Перемского сельского поселения</t>
  </si>
  <si>
    <t>Предоставление муниципальных гарантий Перемского сельского поселения в очередном финансовом году</t>
  </si>
  <si>
    <t>Наименование администратора источников финансирования дефицита бюджета Перемского сельского поселения</t>
  </si>
  <si>
    <t>Получение кредитов от кредитных организаций бюджетом Перемского сельского поселения в валюте Российской Федерации</t>
  </si>
  <si>
    <t>Погашение бюджетом Перемского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</si>
  <si>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Перемского сельского поселенияв валюте Российской Федерации</t>
  </si>
  <si>
    <t>Погашение бюджетом Перемского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</si>
  <si>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Перемского сельского поселения</t>
  </si>
  <si>
    <t>Уменьшение прочих остатков денежных средств бюджета Перемского сельского поселения</t>
  </si>
  <si>
    <t xml:space="preserve">Перемского сельского поселения по отдельным видам доходов </t>
  </si>
  <si>
    <t>Доходы бюджета Перемского сельского поселения по кодам поступлений в бюджет</t>
  </si>
  <si>
    <t>Распределение доходов бюджета Перемского сельского поселения по кодам поступлений в бюджет</t>
  </si>
  <si>
    <t>Основное мероприятие "Обеспечение Перемского сельского поселения услугами по организации досуга и услугами организаций культуры"</t>
  </si>
  <si>
    <t>государственного управления, относящихся к доходам бюджета) на 2017 год</t>
  </si>
  <si>
    <t>на 2017 год</t>
  </si>
  <si>
    <t>07 0 01 Ф0020</t>
  </si>
  <si>
    <t>03 0 04 И0080</t>
  </si>
  <si>
    <t>04 0 01 Р0010</t>
  </si>
  <si>
    <t>04 0 01 Р0020</t>
  </si>
  <si>
    <t>04 0 01 Р0030</t>
  </si>
  <si>
    <t>04 0 02 Р0040</t>
  </si>
  <si>
    <t>04 0 02 Р0060</t>
  </si>
  <si>
    <t>06 0 01 У0050</t>
  </si>
  <si>
    <t>06 0 01 У0060</t>
  </si>
  <si>
    <t>05 0 01 Б0010</t>
  </si>
  <si>
    <t>03 0 01 И0010</t>
  </si>
  <si>
    <t>03 0 01 И0020</t>
  </si>
  <si>
    <t>03 0 01 И0030</t>
  </si>
  <si>
    <t>03 0 02 И0040</t>
  </si>
  <si>
    <t>03 0 03 И0050</t>
  </si>
  <si>
    <t>03 0 03 И0060</t>
  </si>
  <si>
    <t>03 0 04 И0070</t>
  </si>
  <si>
    <t>03 0 04 И0090</t>
  </si>
  <si>
    <t>03 0 04  И0110</t>
  </si>
  <si>
    <t>01 0 01 К0010</t>
  </si>
  <si>
    <t>06 0 01 У0080</t>
  </si>
  <si>
    <t>01 0 01 К0050</t>
  </si>
  <si>
    <t>01 0 01 К0040</t>
  </si>
  <si>
    <t>государственного управления, относящихся к доходам бюджет) на 2018-2019 годы</t>
  </si>
  <si>
    <t>Мероприятия по организации сбора, вывоза бытовых отходов, ликвидация несанкционированных свалок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</si>
  <si>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Перемского сельского поселения на 2017 год</t>
  </si>
  <si>
    <t>02 0 01 С0010</t>
  </si>
  <si>
    <t>Основное мероприятие "Организация проведения физкультурно-оздоровительных и спортивных мероприятий Перемского сельского поселения"</t>
  </si>
  <si>
    <t>Муниципальная программа Перемского сельского поселения "Инфраструктура Перемского сельского поселения"</t>
  </si>
  <si>
    <t>Основное мероприятие "Обеспечение уровня комфортности жителей Перемского сельского поселения"</t>
  </si>
  <si>
    <t>2 02 10000 00 0000 151</t>
  </si>
  <si>
    <t>2 02 15001 00 0000 151</t>
  </si>
  <si>
    <t>2 02 15001 10 0000 151</t>
  </si>
  <si>
    <t>Субвенции бюджетам бюджетной системы Российской Федерациий</t>
  </si>
  <si>
    <t>2 02 35118 10 0000 151</t>
  </si>
  <si>
    <t>2 02 35118 00 0000 151</t>
  </si>
  <si>
    <t>2 02 30024 10 0000 151</t>
  </si>
  <si>
    <t>2 02 49999 10 0000 151</t>
  </si>
  <si>
    <t>Основное мероприятие "Улучшение санитарного и  экологического состояния территории Перемского сельского поселения"</t>
  </si>
  <si>
    <t>Основное мероприятие "Организация мероприятий в сфере имущественных отношений Перемского сельского поселения"</t>
  </si>
  <si>
    <t>Содержание и обслуживание муниципального имущества Перемского сельского поселения</t>
  </si>
  <si>
    <t>Проведение технической инвентаризации объектов недвижимости, находящихся в собственности Перемского сельского поселения</t>
  </si>
  <si>
    <t>Основное мероприятие "Организация мероприятий в сфере земельных отношений Перемского сельского поселения"</t>
  </si>
  <si>
    <t>Муниципальная программа Перемского сельского поселения "Обеспечение безопасности жизнедеятельности населения Перемского сельского поселения"</t>
  </si>
  <si>
    <t>Основное мероприятие "Безопасное проживание населения на территории Перемского сельского поселения"</t>
  </si>
  <si>
    <t>Муниципальная программа Перемского сельского поселения "Совершенствование системы муниципального управления Перемского сельского поселения"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</si>
  <si>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муниципальных служащихи работников администрации Перемского сельского поселения"</t>
  </si>
  <si>
    <t>Муниципальная программа Перемского сельского поселения "Управление муниципальными финансами Перемского сельского поселения"</t>
  </si>
  <si>
    <t>Основное мероприятие "Финансовое обеспечение обязательных и непредвиденных расходов Перемского сельского поселения"</t>
  </si>
  <si>
    <t>Обеспечение деятельности органов местного самоуправления Перемского сельского поселения</t>
  </si>
  <si>
    <t>Обеспечение деятельности органов местного самоуправления Перемского сельского поселения на исполнение государственных полномочий</t>
  </si>
  <si>
    <t>Проведение мероприятий, по развитию библиотечного дела</t>
  </si>
  <si>
    <t>600</t>
  </si>
  <si>
    <t>Предоставление субсидий бюджетным, автономным учреждениям и иным некоммерческим организациям</t>
  </si>
  <si>
    <t>Межбюджетные трансферты, передаваемые бюджету муниципального района на исполнение части полномочий по обеспечению проживающих в поселении и нуждающихся в жилых помещениях малоимущих граждан жилыми помещениями ФЦП «Устойчивое развитие сельских территорий на 2014-2017 гг. на период до 2020 г.»</t>
  </si>
  <si>
    <t>07 0 01 83750</t>
  </si>
  <si>
    <t>Муниципальная программа Перемского сельского поселения "Управление земельными ресурсами и имуществом Перемского поселения"</t>
  </si>
  <si>
    <t>92 0 00 2С020</t>
  </si>
  <si>
    <t>Муниципальная программа Перемского сельского поселения "Культура Перемского сельского поселения"</t>
  </si>
  <si>
    <t>Совет депутатов Перемского сельского поселения Добрянского муниципального района Пермского края</t>
  </si>
  <si>
    <t>671</t>
  </si>
  <si>
    <t>Администрация Перемского сельского поселения Добрянского муниципального района Пермского края</t>
  </si>
  <si>
    <t>670</t>
  </si>
  <si>
    <t>Муниципальная программа Перемского сельского поселения "Управление земельными ресурсами и имуществом Перемского сельского поселения"</t>
  </si>
  <si>
    <t>от 23 декабря 2016 года № 136</t>
  </si>
  <si>
    <t>Муниципальная программа Перемского сельского поселения "Развитие физической культуры и спорта на территории Перемского сельского поселения"</t>
  </si>
  <si>
    <t>Пенсии за выслугу лет лицам, замещающим муниципальные должности, муниципальным служащим</t>
  </si>
  <si>
    <t>300</t>
  </si>
  <si>
    <t>Социальное обеспечение и иные выплаты населению</t>
  </si>
  <si>
    <t>Субсидии бюджетным учреждениям</t>
  </si>
  <si>
    <t>1001</t>
  </si>
  <si>
    <t>Пенсионное обеспечение</t>
  </si>
  <si>
    <t>Публичные нормативные социальные выплаты гражданам</t>
  </si>
  <si>
    <t>310</t>
  </si>
  <si>
    <t>Администрация Перемского сельского поселения Добрянского муниципального района Пермского края                                                                                                          ИНН 5914020577 КПП 591401001</t>
  </si>
  <si>
    <t>670 1 08 04020 01 1000 110</t>
  </si>
  <si>
    <t>670 1 08 04020 01 4000 110</t>
  </si>
  <si>
    <t>670 1 11 05025 10 0000 120</t>
  </si>
  <si>
    <t>670 1 11 05035 10 0000 120</t>
  </si>
  <si>
    <t>670 1 11 05325 10 0000 120</t>
  </si>
  <si>
    <t>670 1 11 09035 10 0000 120</t>
  </si>
  <si>
    <t>670 1 11 09045 10 0000 120</t>
  </si>
  <si>
    <t>670 1 13 02995 10 0000 130</t>
  </si>
  <si>
    <t>670 1 14 02052 10 0000 410</t>
  </si>
  <si>
    <t>670 1 14 02052 10 0000 440</t>
  </si>
  <si>
    <t>670 1 14 02053 10 0000 410</t>
  </si>
  <si>
    <t>670 1 14 02053 10 0000 440</t>
  </si>
  <si>
    <t>670 1 14 06025 10 0000 430</t>
  </si>
  <si>
    <t>670 1 14 06325 10 0000 430</t>
  </si>
  <si>
    <t>670 1 16 23051 10 0000 140</t>
  </si>
  <si>
    <t>670 1 16 23052 10 0000 140</t>
  </si>
  <si>
    <t>670 1 16 33050 10 0000 140</t>
  </si>
  <si>
    <t>670 1 16 90050 10 0000 140</t>
  </si>
  <si>
    <t>670 1 17 01050 10 0000 180</t>
  </si>
  <si>
    <t>670 1 17 05050 10 0000 180</t>
  </si>
  <si>
    <t>670 2 07 05030 10 0000 180</t>
  </si>
  <si>
    <t>670 2 08 05000 10 0000 180</t>
  </si>
  <si>
    <t>670 2 18 05010 10 0000 151</t>
  </si>
  <si>
    <t>670 2 18 05010 10 0000 180</t>
  </si>
  <si>
    <t>670 2 19 05000 10 0000 151</t>
  </si>
  <si>
    <t>Администрация Перемского сельского поселения Добрянского муниципального района Пермского края                                                                                                         ИНН 5914020577 КПП 591401001</t>
  </si>
  <si>
    <t>670 01 02 00 00 10 0000 710</t>
  </si>
  <si>
    <t>670 01 02 00 00 10 0000 810</t>
  </si>
  <si>
    <t>670 01 03 01 00 10 0000 710</t>
  </si>
  <si>
    <t>670 01 03 01 00 10 0000 810</t>
  </si>
  <si>
    <t>670 01 05 02 01 10 0000 510</t>
  </si>
  <si>
    <t>670 01 05 02 01 10 0000 610</t>
  </si>
  <si>
    <t>Получение кредитов от других бюджетов бюджетной системы Российской Федерации бюджетом Перемского сельского поселения в валюте Российской Федерации</t>
  </si>
  <si>
    <t>Увеличение прочих остатков денежных средств бюджетом Перемского сельского поселения</t>
  </si>
  <si>
    <t>Уменьшение прочих остатков денежных средств бюджетом Перемского сельского поселения</t>
  </si>
  <si>
    <t>Долговые обязательства Перемского сельского поселения</t>
  </si>
  <si>
    <t>Договоры и соглашения о получении Перемским сельским поселением бюджетных ссуд и бюджетных кредитов от бюджетов других уровней бюджетной системы РФ</t>
  </si>
  <si>
    <t>(группам, подгруппам, статьям видов доходов, статьям классификации операций сектора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</si>
  <si>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</si>
  <si>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</si>
  <si>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</si>
  <si>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</si>
  <si>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</si>
  <si>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</si>
  <si>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</si>
  <si>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</si>
  <si>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</si>
  <si>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Мероприятия по организации сбора, вывоза бытовых отходов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</si>
  <si>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</si>
  <si>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</si>
  <si>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</si>
  <si>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</si>
  <si>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</si>
  <si>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</si>
  <si>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</si>
  <si>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</si>
  <si>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</si>
  <si>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</si>
  <si>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</si>
  <si>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</si>
  <si>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</si>
  <si>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Вед</t>
  </si>
  <si>
    <t>Приложение 5</t>
  </si>
  <si>
    <t>0100</t>
  </si>
  <si>
    <t>0102</t>
  </si>
  <si>
    <t>0103</t>
  </si>
  <si>
    <t>0104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</si>
  <si>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</si>
  <si>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</si>
  <si>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</si>
  <si>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</si>
  <si>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</si>
  <si>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</si>
  <si>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</si>
  <si>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</si>
  <si>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</si>
  <si>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</si>
  <si>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</si>
  <si>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</si>
  <si>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</si>
  <si>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</si>
  <si>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</si>
  <si>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</si>
  <si>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</si>
  <si>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</si>
  <si>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</si>
  <si>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</si>
  <si>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</si>
  <si>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</si>
  <si>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</si>
  <si>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</si>
  <si>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</si>
  <si>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</si>
  <si>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</si>
  <si>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</si>
  <si>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</si>
  <si>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</si>
  <si>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</si>
  <si>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</si>
  <si>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</si>
  <si>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</si>
  <si>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</si>
  <si>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</si>
  <si>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800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</si>
  <si>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</si>
  <si>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</si>
  <si>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</si>
  <si>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</si>
  <si>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Ведомственная структура расходов бюджета</t>
  </si>
  <si>
    <t xml:space="preserve"> </t>
  </si>
  <si>
    <t>Приложение 17</t>
  </si>
  <si>
    <t>Приложение 18</t>
  </si>
  <si>
    <t>задолженность на 01.01.2017</t>
  </si>
  <si>
    <t>по состоянию на 01.01.2018</t>
  </si>
  <si>
    <t>распределения доходов в бюджет</t>
  </si>
  <si>
    <t>Проведение мероприятий, посвященных календарным и юбилейным датам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</si>
  <si>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</si>
  <si>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</si>
  <si>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</si>
  <si>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</si>
  <si>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</si>
  <si>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</si>
  <si>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Организация и проведение физкультурно-массовых мероприятий, спортивных соревнований</t>
  </si>
  <si>
    <t>Основное мероприятие "Приведение в нормативное состояние автомобильных дорог и инженерных сооружений на них в границах населенных пунктов поселения"</t>
  </si>
  <si>
    <t>Содержание автомобильных дорог и инженерных сооружений на них в границах населенных пунктов поселения</t>
  </si>
  <si>
    <t>Ремонт автомобильных дорог и инженерных сооружений на них в границах населенных пунктов поселения</t>
  </si>
  <si>
    <t>Установка дорожных знаков на автомобильных дорогах в границах населенных пунктов поселения</t>
  </si>
  <si>
    <t>Уплата налога на имущество организаций</t>
  </si>
  <si>
    <t>Уплата земельного налога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</si>
  <si>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</si>
  <si>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</si>
  <si>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</si>
  <si>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</si>
  <si>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</si>
  <si>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</si>
  <si>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</si>
  <si>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</si>
  <si>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</si>
  <si>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</si>
  <si>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</si>
  <si>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</si>
  <si>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(Краевые средства)</t>
  </si>
  <si>
    <t>Дотации бюджетам сельских поселений на выравнивание бюджетной обеспеченности (Средства района)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</si>
  <si>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</si>
  <si>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</si>
  <si>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</si>
  <si>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</si>
  <si>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Средства на эвакуацию тел невостребованных умерших (погибших) граждан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</si>
  <si>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</si>
  <si>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</si>
  <si>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</si>
  <si>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</si>
  <si>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</si>
  <si>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</si>
  <si>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1000</t>
  </si>
  <si>
    <t>1003</t>
  </si>
  <si>
    <t>СОЦИАЛЬНАЯ ПОЛИТИКА</t>
  </si>
  <si>
    <t>Социальное обеспечение населения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</si>
  <si>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</si>
  <si>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 состоянию на 01.01.2019</t>
  </si>
  <si>
    <t>2018 год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</si>
  <si>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</si>
  <si>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</si>
  <si>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задолженность на 01.01.2018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</si>
  <si>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</si>
  <si>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</si>
  <si>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</si>
  <si>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</si>
  <si>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</si>
  <si>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</si>
  <si>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</si>
  <si>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</si>
  <si>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</si>
  <si>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</si>
  <si>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</si>
  <si>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</si>
  <si>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</si>
  <si>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Предоставление мер социальной работникам муниципальных  учреждений культуры,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</si>
  <si>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</si>
  <si>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</si>
  <si>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</si>
  <si>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</si>
  <si>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</si>
  <si>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</si>
  <si>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</si>
  <si>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</si>
  <si>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</si>
  <si>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Средства на уплату членских взносов в Совет муниципальных образований Пермского края</t>
  </si>
  <si>
    <t>Наименование главных администраторов  источников внутреннего финансирования дефицита бюджета Краснослудского сельского поселения</t>
  </si>
  <si>
    <t>на 2018 - 2019 годы</t>
  </si>
  <si>
    <t>Основное мероприятие "Обеспечение жителей Перемского сельского поселения водой"</t>
  </si>
  <si>
    <t>2019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</si>
  <si>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Перемского сельского поселения на 2018-2019 годы</t>
  </si>
  <si>
    <t>92 0 00 2Т200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</si>
  <si>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</si>
  <si>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Субсидции, передаваемые в бюджеты муниципальных образований на 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</si>
  <si>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1.1.1.</t>
  </si>
  <si>
    <t>1.1.2.</t>
  </si>
  <si>
    <t>1.2.1.</t>
  </si>
  <si>
    <t>Главные администраторы доходов бюджета Перемского сельского поселения на 2017 год</t>
  </si>
  <si>
    <t>Главные администраторы источников финансирования дефицита бюджета Перемского сельского поселения на 2017 год</t>
  </si>
  <si>
    <t>Перемского сельского поселения на 2017 год</t>
  </si>
  <si>
    <t>привлечение средств в 2017 году</t>
  </si>
  <si>
    <t>погашение основной суммы задолженности в 2017 году</t>
  </si>
  <si>
    <t>Перемского сельского поселения на 2018-2019 годы</t>
  </si>
  <si>
    <t>задолженность на 01.01.2019</t>
  </si>
  <si>
    <t>Трансферты, передаваемые из бюджета Пермского края в бюджет Перемского сельского поселения на выполнение отдельных государственных полномочий на 2017 год</t>
  </si>
  <si>
    <t>Трансферты, передаваемые из бюджета Пермского края в бюджет Перемского сельского поселения на выполнение отдельных государственных полномочий на 2018-2019 годы</t>
  </si>
  <si>
    <t xml:space="preserve"> Межбюджетные трансферты передаваемые из бюджета Перемского сельского поселения Добрянскому муниципальному району на выполнение переданных полномочий поселения в 2017 году</t>
  </si>
  <si>
    <t>Распределение средств дорожного фонда
Перемского сельского поселения на 2017 год</t>
  </si>
  <si>
    <t>Распределение средств дорожного фонда
Перемского сельского поселения на 2018-2019 годы</t>
  </si>
  <si>
    <t xml:space="preserve"> Межбюджетные трансферты передаваемые из бюджета Перемского сельского поселения  Добрянскому муниципальному району на выполнение переданных полномочий поселения на 2018-2019 годы</t>
  </si>
  <si>
    <t>на 2017 год и на плановый период 2018-2019 годов</t>
  </si>
  <si>
    <t>Источники финансирования дефицита бюджета Перемского сельского поселения на 2018-2019 годы</t>
  </si>
  <si>
    <t>Источники финансирования дефицита бюджета Перемского сельского поселения на 2017 год</t>
  </si>
  <si>
    <t>Программа муниципальных гарантий Перемского сельского поселения на 2018-2019 годы</t>
  </si>
  <si>
    <t>по состоянию на 01.01.2020</t>
  </si>
  <si>
    <t>Программа муниципальных гарантий Перемского сельского поселения на 2017 год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</si>
  <si>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</si>
  <si>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</si>
  <si>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</si>
  <si>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</si>
  <si>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</si>
  <si>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</si>
  <si>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</si>
  <si>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</si>
  <si>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</si>
  <si>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</si>
  <si>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</si>
  <si>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</si>
  <si>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</si>
  <si>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</si>
  <si>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Субсидии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</si>
  <si>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</si>
  <si>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</si>
  <si>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</si>
  <si>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</si>
  <si>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</si>
  <si>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</si>
  <si>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</si>
  <si>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</si>
  <si>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</si>
  <si>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</si>
  <si>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</si>
  <si>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</si>
  <si>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</si>
  <si>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</si>
  <si>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</si>
  <si>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</si>
  <si>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</si>
  <si>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</si>
  <si>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</si>
  <si>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</si>
  <si>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</si>
  <si>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</si>
  <si>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</si>
  <si>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</si>
  <si>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</si>
  <si>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</si>
  <si>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</si>
  <si>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</si>
  <si>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</si>
  <si>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</si>
  <si>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</si>
  <si>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</si>
  <si>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</si>
  <si>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</si>
  <si>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</si>
  <si>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</si>
  <si>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</si>
  <si>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</si>
  <si>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</si>
  <si>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</si>
  <si>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</si>
  <si>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</si>
  <si>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</si>
  <si>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</si>
  <si>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01 00 00 00 00 0000 000</t>
  </si>
  <si>
    <t>ИСТОЧНИКИ ВНУТРЕННЕГО ФИНАНСИРОВАНИЯ ДЕФИЦИТА БЮДЖЕТА</t>
  </si>
  <si>
    <t>ГОСУДАРСТВЕННАЯ ПОШЛИНА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</si>
  <si>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</si>
  <si>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</si>
  <si>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</si>
  <si>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</si>
  <si>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</si>
  <si>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</si>
  <si>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</si>
  <si>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</si>
  <si>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</si>
  <si>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</si>
  <si>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</si>
  <si>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</si>
  <si>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</si>
  <si>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</si>
  <si>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</si>
  <si>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</si>
  <si>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200</t>
  </si>
  <si>
    <t>240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</si>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</sst>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0" fillId="23" borderId="0">
      <alignment/>
      <protection/>
    </xf>
    <xf numFmtId="0" fontId="1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2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20" borderId="10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/>
    </xf>
    <xf numFmtId="49" fontId="12" fillId="20" borderId="10" xfId="0" applyNumberFormat="1" applyFont="1" applyFill="1" applyBorder="1" applyAlignment="1">
      <alignment horizontal="center" vertical="center"/>
    </xf>
    <xf numFmtId="49" fontId="13" fillId="20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/>
    </xf>
    <xf numFmtId="49" fontId="10" fillId="2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3" fillId="20" borderId="10" xfId="0" applyNumberFormat="1" applyFont="1" applyFill="1" applyBorder="1" applyAlignment="1">
      <alignment horizontal="center" vertical="center"/>
    </xf>
    <xf numFmtId="49" fontId="15" fillId="2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20" borderId="10" xfId="0" applyNumberFormat="1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49" fontId="8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/>
    </xf>
    <xf numFmtId="49" fontId="5" fillId="25" borderId="10" xfId="0" applyNumberFormat="1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25" borderId="10" xfId="0" applyFont="1" applyFill="1" applyBorder="1" applyAlignment="1">
      <alignment vertical="center" wrapText="1" shrinkToFit="1"/>
    </xf>
    <xf numFmtId="0" fontId="4" fillId="25" borderId="10" xfId="0" applyFont="1" applyFill="1" applyBorder="1" applyAlignment="1">
      <alignment vertical="center" wrapText="1" shrinkToFit="1"/>
    </xf>
    <xf numFmtId="0" fontId="7" fillId="25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49" fontId="2" fillId="2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25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20" borderId="10" xfId="0" applyNumberFormat="1" applyFont="1" applyFill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20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25" borderId="10" xfId="0" applyNumberFormat="1" applyFont="1" applyFill="1" applyBorder="1" applyAlignment="1">
      <alignment/>
    </xf>
    <xf numFmtId="0" fontId="7" fillId="25" borderId="10" xfId="0" applyFont="1" applyFill="1" applyBorder="1" applyAlignment="1">
      <alignment horizontal="justify" vertical="center" wrapText="1" shrinkToFit="1"/>
    </xf>
    <xf numFmtId="0" fontId="5" fillId="25" borderId="10" xfId="54" applyNumberFormat="1" applyFont="1" applyFill="1" applyBorder="1" applyAlignment="1">
      <alignment horizontal="justify" vertical="center" wrapText="1" shrinkToFit="1"/>
      <protection/>
    </xf>
    <xf numFmtId="169" fontId="5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169" fontId="5" fillId="0" borderId="15" xfId="0" applyNumberFormat="1" applyFont="1" applyBorder="1" applyAlignment="1">
      <alignment horizontal="right" vertical="center" wrapText="1" shrinkToFit="1"/>
    </xf>
    <xf numFmtId="169" fontId="4" fillId="0" borderId="15" xfId="0" applyNumberFormat="1" applyFont="1" applyBorder="1" applyAlignment="1">
      <alignment horizontal="right" vertical="center" wrapText="1" shrinkToFit="1"/>
    </xf>
    <xf numFmtId="169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justify" vertical="center" wrapText="1" shrinkToFit="1"/>
    </xf>
    <xf numFmtId="169" fontId="8" fillId="25" borderId="10" xfId="0" applyNumberFormat="1" applyFont="1" applyFill="1" applyBorder="1" applyAlignment="1">
      <alignment horizontal="right" vertical="center"/>
    </xf>
    <xf numFmtId="169" fontId="12" fillId="20" borderId="10" xfId="0" applyNumberFormat="1" applyFont="1" applyFill="1" applyBorder="1" applyAlignment="1">
      <alignment horizontal="right" vertical="center" wrapText="1"/>
    </xf>
    <xf numFmtId="169" fontId="10" fillId="25" borderId="10" xfId="0" applyNumberFormat="1" applyFont="1" applyFill="1" applyBorder="1" applyAlignment="1">
      <alignment horizontal="right" vertical="center"/>
    </xf>
    <xf numFmtId="169" fontId="12" fillId="20" borderId="10" xfId="0" applyNumberFormat="1" applyFont="1" applyFill="1" applyBorder="1" applyAlignment="1">
      <alignment horizontal="right" vertical="center"/>
    </xf>
    <xf numFmtId="169" fontId="4" fillId="25" borderId="10" xfId="0" applyNumberFormat="1" applyFont="1" applyFill="1" applyBorder="1" applyAlignment="1">
      <alignment horizontal="right" vertical="center"/>
    </xf>
    <xf numFmtId="169" fontId="5" fillId="25" borderId="10" xfId="0" applyNumberFormat="1" applyFont="1" applyFill="1" applyBorder="1" applyAlignment="1">
      <alignment horizontal="right" vertical="center"/>
    </xf>
    <xf numFmtId="169" fontId="7" fillId="25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shrinkToFit="1"/>
    </xf>
    <xf numFmtId="169" fontId="22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9" fontId="21" fillId="25" borderId="10" xfId="0" applyNumberFormat="1" applyFont="1" applyFill="1" applyBorder="1" applyAlignment="1">
      <alignment horizontal="center" vertical="center"/>
    </xf>
    <xf numFmtId="169" fontId="22" fillId="25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169" fontId="24" fillId="0" borderId="0" xfId="0" applyNumberFormat="1" applyFont="1" applyAlignment="1">
      <alignment/>
    </xf>
    <xf numFmtId="0" fontId="8" fillId="25" borderId="10" xfId="0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26" fillId="25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 shrinkToFit="1"/>
    </xf>
    <xf numFmtId="169" fontId="26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 shrinkToFit="1"/>
    </xf>
    <xf numFmtId="169" fontId="25" fillId="0" borderId="1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justify" vertical="center" wrapText="1" shrinkToFit="1"/>
    </xf>
    <xf numFmtId="0" fontId="3" fillId="0" borderId="0" xfId="0" applyFont="1" applyAlignment="1">
      <alignment horizontal="justify" vertical="center"/>
    </xf>
    <xf numFmtId="49" fontId="0" fillId="25" borderId="10" xfId="0" applyNumberFormat="1" applyFont="1" applyFill="1" applyBorder="1" applyAlignment="1">
      <alignment/>
    </xf>
    <xf numFmtId="49" fontId="0" fillId="25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4" fillId="25" borderId="12" xfId="0" applyFont="1" applyFill="1" applyBorder="1" applyAlignment="1">
      <alignment horizontal="left" vertical="center" wrapText="1" shrinkToFit="1"/>
    </xf>
    <xf numFmtId="0" fontId="4" fillId="25" borderId="18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 shrinkToFit="1"/>
    </xf>
    <xf numFmtId="169" fontId="5" fillId="25" borderId="1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16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169" fontId="6" fillId="0" borderId="10" xfId="0" applyNumberFormat="1" applyFont="1" applyBorder="1" applyAlignment="1">
      <alignment horizontal="center" vertical="top" wrapText="1"/>
    </xf>
    <xf numFmtId="169" fontId="11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3" fontId="5" fillId="0" borderId="0" xfId="0" applyNumberFormat="1" applyFont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4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625" style="97" customWidth="1"/>
    <col min="2" max="2" width="29.875" style="97" customWidth="1"/>
    <col min="3" max="3" width="24.375" style="97" customWidth="1"/>
    <col min="4" max="4" width="25.875" style="97" customWidth="1"/>
    <col min="5" max="5" width="14.25390625" style="97" hidden="1" customWidth="1"/>
    <col min="6" max="6" width="23.625" style="97" customWidth="1"/>
    <col min="7" max="7" width="13.875" style="97" hidden="1" customWidth="1"/>
    <col min="8" max="8" width="24.625" style="97" customWidth="1"/>
  </cols>
  <sheetData>
    <row r="1" ht="15">
      <c r="H1" s="16" t="s">
        <v>463</v>
      </c>
    </row>
    <row r="2" ht="15">
      <c r="H2" s="16" t="s">
        <v>476</v>
      </c>
    </row>
    <row r="3" ht="15">
      <c r="H3" s="16" t="s">
        <v>104</v>
      </c>
    </row>
    <row r="4" ht="15">
      <c r="H4" s="16" t="s">
        <v>203</v>
      </c>
    </row>
    <row r="5" ht="15">
      <c r="H5" s="98"/>
    </row>
    <row r="6" spans="1:8" ht="14.25">
      <c r="A6" s="238" t="s">
        <v>431</v>
      </c>
      <c r="B6" s="238"/>
      <c r="C6" s="238"/>
      <c r="D6" s="238"/>
      <c r="E6" s="238"/>
      <c r="F6" s="238"/>
      <c r="G6" s="238"/>
      <c r="H6" s="238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8" ht="15">
      <c r="A8" s="99"/>
      <c r="B8" s="99"/>
      <c r="C8" s="99"/>
      <c r="D8" s="99"/>
      <c r="E8" s="99"/>
      <c r="H8" s="100" t="s">
        <v>451</v>
      </c>
    </row>
    <row r="9" spans="1:8" ht="30">
      <c r="A9" s="240" t="s">
        <v>54</v>
      </c>
      <c r="B9" s="240" t="s">
        <v>452</v>
      </c>
      <c r="C9" s="101" t="s">
        <v>53</v>
      </c>
      <c r="D9" s="240" t="s">
        <v>53</v>
      </c>
      <c r="E9" s="240"/>
      <c r="F9" s="240" t="s">
        <v>53</v>
      </c>
      <c r="G9" s="240"/>
      <c r="H9" s="101" t="s">
        <v>40</v>
      </c>
    </row>
    <row r="10" spans="1:8" ht="12.75">
      <c r="A10" s="240"/>
      <c r="B10" s="240"/>
      <c r="C10" s="241" t="s">
        <v>327</v>
      </c>
      <c r="D10" s="241"/>
      <c r="E10" s="241"/>
      <c r="F10" s="241"/>
      <c r="G10" s="241"/>
      <c r="H10" s="241"/>
    </row>
    <row r="11" spans="1:8" ht="15">
      <c r="A11" s="101" t="s">
        <v>55</v>
      </c>
      <c r="B11" s="103" t="s">
        <v>453</v>
      </c>
      <c r="C11" s="108">
        <v>0</v>
      </c>
      <c r="D11" s="239">
        <v>0</v>
      </c>
      <c r="E11" s="239"/>
      <c r="F11" s="239">
        <v>0</v>
      </c>
      <c r="G11" s="239"/>
      <c r="H11" s="104" t="s">
        <v>454</v>
      </c>
    </row>
    <row r="12" spans="1:8" ht="105">
      <c r="A12" s="101" t="s">
        <v>440</v>
      </c>
      <c r="B12" s="103" t="s">
        <v>120</v>
      </c>
      <c r="C12" s="108">
        <v>0</v>
      </c>
      <c r="D12" s="108">
        <v>0</v>
      </c>
      <c r="E12" s="108">
        <f>E13+E14+E15-E16</f>
        <v>1633.0800056275957</v>
      </c>
      <c r="F12" s="108">
        <f>F13+F14+F15-F16</f>
        <v>0</v>
      </c>
      <c r="G12" s="108">
        <f>G13+G14+G15-G16</f>
        <v>0</v>
      </c>
      <c r="H12" s="108">
        <f aca="true" t="shared" si="0" ref="H12:H17">C12+D12+F12</f>
        <v>0</v>
      </c>
    </row>
    <row r="13" spans="1:8" ht="75">
      <c r="A13" s="101" t="s">
        <v>455</v>
      </c>
      <c r="B13" s="103" t="s">
        <v>121</v>
      </c>
      <c r="C13" s="108">
        <v>0</v>
      </c>
      <c r="D13" s="108">
        <v>0</v>
      </c>
      <c r="E13" s="108">
        <f>'[1]объем гарантий'!H22</f>
        <v>1816.9426004294164</v>
      </c>
      <c r="F13" s="108">
        <v>0</v>
      </c>
      <c r="G13" s="108">
        <v>0</v>
      </c>
      <c r="H13" s="108">
        <f t="shared" si="0"/>
        <v>0</v>
      </c>
    </row>
    <row r="14" spans="1:8" ht="60.75" customHeight="1">
      <c r="A14" s="101" t="s">
        <v>456</v>
      </c>
      <c r="B14" s="103" t="s">
        <v>122</v>
      </c>
      <c r="C14" s="109">
        <v>0</v>
      </c>
      <c r="D14" s="109">
        <v>0</v>
      </c>
      <c r="E14" s="109">
        <v>0</v>
      </c>
      <c r="F14" s="108">
        <v>0</v>
      </c>
      <c r="G14" s="108"/>
      <c r="H14" s="108">
        <f t="shared" si="0"/>
        <v>0</v>
      </c>
    </row>
    <row r="15" spans="1:8" ht="93.75" customHeight="1">
      <c r="A15" s="101" t="s">
        <v>457</v>
      </c>
      <c r="B15" s="103" t="s">
        <v>123</v>
      </c>
      <c r="C15" s="109">
        <v>0</v>
      </c>
      <c r="D15" s="109">
        <v>0</v>
      </c>
      <c r="E15" s="109">
        <f>'[1]объем гарантий'!H23</f>
        <v>138.40791463285478</v>
      </c>
      <c r="F15" s="108">
        <v>0</v>
      </c>
      <c r="G15" s="108">
        <v>0</v>
      </c>
      <c r="H15" s="108">
        <f t="shared" si="0"/>
        <v>0</v>
      </c>
    </row>
    <row r="16" spans="1:8" ht="105.75" customHeight="1">
      <c r="A16" s="101" t="s">
        <v>458</v>
      </c>
      <c r="B16" s="103" t="s">
        <v>124</v>
      </c>
      <c r="C16" s="109">
        <v>0</v>
      </c>
      <c r="D16" s="109">
        <v>0</v>
      </c>
      <c r="E16" s="109">
        <f>'[1]объем гарантий'!H24</f>
        <v>322.2705094346753</v>
      </c>
      <c r="F16" s="108">
        <v>0</v>
      </c>
      <c r="G16" s="108"/>
      <c r="H16" s="108">
        <f t="shared" si="0"/>
        <v>0</v>
      </c>
    </row>
    <row r="17" spans="1:8" ht="75">
      <c r="A17" s="101" t="s">
        <v>441</v>
      </c>
      <c r="B17" s="103" t="s">
        <v>459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f t="shared" si="0"/>
        <v>0</v>
      </c>
    </row>
    <row r="18" spans="1:8" ht="15">
      <c r="A18" s="101" t="s">
        <v>442</v>
      </c>
      <c r="B18" s="103" t="s">
        <v>460</v>
      </c>
      <c r="C18" s="108">
        <v>0</v>
      </c>
      <c r="D18" s="239">
        <v>0</v>
      </c>
      <c r="E18" s="239"/>
      <c r="F18" s="239">
        <v>0</v>
      </c>
      <c r="G18" s="239"/>
      <c r="H18" s="104" t="s">
        <v>454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75390625" style="14" customWidth="1"/>
    <col min="4" max="4" width="9.75390625" style="14" customWidth="1"/>
    <col min="5" max="5" width="52.75390625" style="31" customWidth="1"/>
    <col min="6" max="6" width="18.75390625" style="14" customWidth="1"/>
  </cols>
  <sheetData>
    <row r="1" ht="15">
      <c r="F1" s="16" t="s">
        <v>297</v>
      </c>
    </row>
    <row r="2" ht="15">
      <c r="F2" s="16" t="s">
        <v>476</v>
      </c>
    </row>
    <row r="3" ht="15">
      <c r="F3" s="16" t="s">
        <v>104</v>
      </c>
    </row>
    <row r="4" ht="15">
      <c r="F4" s="16" t="s">
        <v>203</v>
      </c>
    </row>
    <row r="5" ht="15">
      <c r="F5"/>
    </row>
    <row r="6" ht="15">
      <c r="F6" s="16"/>
    </row>
    <row r="7" spans="1:6" ht="15" customHeight="1">
      <c r="A7" s="255" t="s">
        <v>262</v>
      </c>
      <c r="B7" s="255"/>
      <c r="C7" s="255"/>
      <c r="D7" s="255"/>
      <c r="E7" s="255"/>
      <c r="F7" s="255"/>
    </row>
    <row r="8" spans="1:6" ht="15" customHeight="1">
      <c r="A8" s="255" t="s">
        <v>104</v>
      </c>
      <c r="B8" s="255"/>
      <c r="C8" s="255"/>
      <c r="D8" s="255"/>
      <c r="E8" s="255"/>
      <c r="F8" s="255"/>
    </row>
    <row r="9" spans="1:6" ht="14.25" customHeight="1">
      <c r="A9" s="249" t="s">
        <v>138</v>
      </c>
      <c r="B9" s="249"/>
      <c r="C9" s="249"/>
      <c r="D9" s="249"/>
      <c r="E9" s="249"/>
      <c r="F9" s="249"/>
    </row>
    <row r="10" spans="2:5" ht="15">
      <c r="B10" s="32"/>
      <c r="C10" s="32"/>
      <c r="D10" s="32"/>
      <c r="E10" s="33"/>
    </row>
    <row r="11" spans="2:6" ht="15">
      <c r="B11" s="32"/>
      <c r="C11" s="32"/>
      <c r="D11" s="32"/>
      <c r="E11" s="33"/>
      <c r="F11" s="16" t="s">
        <v>24</v>
      </c>
    </row>
    <row r="12" spans="1:6" ht="12.75">
      <c r="A12" s="254" t="s">
        <v>275</v>
      </c>
      <c r="B12" s="256" t="s">
        <v>501</v>
      </c>
      <c r="C12" s="256" t="s">
        <v>502</v>
      </c>
      <c r="D12" s="256" t="s">
        <v>503</v>
      </c>
      <c r="E12" s="257" t="s">
        <v>28</v>
      </c>
      <c r="F12" s="253" t="s">
        <v>504</v>
      </c>
    </row>
    <row r="13" spans="1:6" ht="12.75">
      <c r="A13" s="254"/>
      <c r="B13" s="256"/>
      <c r="C13" s="256"/>
      <c r="D13" s="256"/>
      <c r="E13" s="257"/>
      <c r="F13" s="253"/>
    </row>
    <row r="14" spans="1:6" ht="12.75">
      <c r="A14" s="254"/>
      <c r="B14" s="256"/>
      <c r="C14" s="256"/>
      <c r="D14" s="256"/>
      <c r="E14" s="257"/>
      <c r="F14" s="253"/>
    </row>
    <row r="15" spans="1:6" ht="12.75">
      <c r="A15" s="254"/>
      <c r="B15" s="256"/>
      <c r="C15" s="256"/>
      <c r="D15" s="256"/>
      <c r="E15" s="257"/>
      <c r="F15" s="253"/>
    </row>
    <row r="16" spans="1:6" ht="12.75">
      <c r="A16" s="254"/>
      <c r="B16" s="256"/>
      <c r="C16" s="256"/>
      <c r="D16" s="256"/>
      <c r="E16" s="257"/>
      <c r="F16" s="253"/>
    </row>
    <row r="17" spans="1:6" ht="4.5" customHeight="1">
      <c r="A17" s="254"/>
      <c r="B17" s="256"/>
      <c r="C17" s="256"/>
      <c r="D17" s="256"/>
      <c r="E17" s="257"/>
      <c r="F17" s="253"/>
    </row>
    <row r="18" spans="1:6" ht="12.75" hidden="1">
      <c r="A18" s="254"/>
      <c r="B18" s="256"/>
      <c r="C18" s="256"/>
      <c r="D18" s="256"/>
      <c r="E18" s="257"/>
      <c r="F18" s="253"/>
    </row>
    <row r="19" spans="1:6" ht="12.75" hidden="1">
      <c r="A19" s="254"/>
      <c r="B19" s="256"/>
      <c r="C19" s="256"/>
      <c r="D19" s="256"/>
      <c r="E19" s="257"/>
      <c r="F19" s="253"/>
    </row>
    <row r="20" spans="1:6" ht="12.75" hidden="1">
      <c r="A20" s="254"/>
      <c r="B20" s="256"/>
      <c r="C20" s="256"/>
      <c r="D20" s="256"/>
      <c r="E20" s="257"/>
      <c r="F20" s="253"/>
    </row>
    <row r="21" spans="1:6" ht="12.75" hidden="1">
      <c r="A21" s="254"/>
      <c r="B21" s="256"/>
      <c r="C21" s="256"/>
      <c r="D21" s="256"/>
      <c r="E21" s="257"/>
      <c r="F21" s="253"/>
    </row>
    <row r="22" spans="1:6" s="48" customFormat="1" ht="51.75">
      <c r="A22" s="49" t="s">
        <v>199</v>
      </c>
      <c r="B22" s="50"/>
      <c r="C22" s="50"/>
      <c r="D22" s="50"/>
      <c r="E22" s="47" t="s">
        <v>198</v>
      </c>
      <c r="F22" s="173">
        <f>F23</f>
        <v>936.06557</v>
      </c>
    </row>
    <row r="23" spans="1:6" ht="15.75">
      <c r="A23" s="51"/>
      <c r="B23" s="52" t="s">
        <v>277</v>
      </c>
      <c r="C23" s="52"/>
      <c r="D23" s="52"/>
      <c r="E23" s="39" t="s">
        <v>525</v>
      </c>
      <c r="F23" s="174">
        <f>F24+F30</f>
        <v>936.06557</v>
      </c>
    </row>
    <row r="24" spans="1:6" ht="42.75">
      <c r="A24" s="53"/>
      <c r="B24" s="54" t="s">
        <v>278</v>
      </c>
      <c r="C24" s="54"/>
      <c r="D24" s="54"/>
      <c r="E24" s="35" t="s">
        <v>62</v>
      </c>
      <c r="F24" s="154">
        <f>F25</f>
        <v>867.56557</v>
      </c>
    </row>
    <row r="25" spans="1:6" ht="15" customHeight="1">
      <c r="A25" s="53"/>
      <c r="B25" s="38"/>
      <c r="C25" s="38" t="s">
        <v>91</v>
      </c>
      <c r="D25" s="38"/>
      <c r="E25" s="36" t="s">
        <v>8</v>
      </c>
      <c r="F25" s="43">
        <f>F26</f>
        <v>867.56557</v>
      </c>
    </row>
    <row r="26" spans="1:6" ht="30">
      <c r="A26" s="53"/>
      <c r="B26" s="38"/>
      <c r="C26" s="38" t="s">
        <v>92</v>
      </c>
      <c r="D26" s="38"/>
      <c r="E26" s="36" t="s">
        <v>188</v>
      </c>
      <c r="F26" s="43">
        <f>F27</f>
        <v>867.56557</v>
      </c>
    </row>
    <row r="27" spans="1:6" ht="15">
      <c r="A27" s="53"/>
      <c r="B27" s="38"/>
      <c r="C27" s="38" t="s">
        <v>98</v>
      </c>
      <c r="D27" s="38"/>
      <c r="E27" s="36" t="s">
        <v>29</v>
      </c>
      <c r="F27" s="43">
        <f>F28</f>
        <v>867.56557</v>
      </c>
    </row>
    <row r="28" spans="1:6" ht="75" customHeight="1">
      <c r="A28" s="53"/>
      <c r="B28" s="38"/>
      <c r="C28" s="38"/>
      <c r="D28" s="38">
        <v>100</v>
      </c>
      <c r="E28" s="36" t="s">
        <v>0</v>
      </c>
      <c r="F28" s="176">
        <f>F29</f>
        <v>867.56557</v>
      </c>
    </row>
    <row r="29" spans="1:6" ht="30" customHeight="1">
      <c r="A29" s="53"/>
      <c r="B29" s="38"/>
      <c r="C29" s="38"/>
      <c r="D29" s="38">
        <v>120</v>
      </c>
      <c r="E29" s="36" t="s">
        <v>13</v>
      </c>
      <c r="F29" s="43">
        <v>867.56557</v>
      </c>
    </row>
    <row r="30" spans="1:6" ht="57">
      <c r="A30" s="53"/>
      <c r="B30" s="54" t="s">
        <v>279</v>
      </c>
      <c r="C30" s="54"/>
      <c r="D30" s="54"/>
      <c r="E30" s="35" t="s">
        <v>63</v>
      </c>
      <c r="F30" s="154">
        <f>F36+F31</f>
        <v>68.5</v>
      </c>
    </row>
    <row r="31" spans="1:6" ht="45">
      <c r="A31" s="53"/>
      <c r="B31" s="54"/>
      <c r="C31" s="38" t="s">
        <v>86</v>
      </c>
      <c r="D31" s="38"/>
      <c r="E31" s="69" t="s">
        <v>186</v>
      </c>
      <c r="F31" s="43">
        <f>F32</f>
        <v>63.5</v>
      </c>
    </row>
    <row r="32" spans="1:6" s="183" customFormat="1" ht="45" customHeight="1">
      <c r="A32" s="196"/>
      <c r="B32" s="180"/>
      <c r="C32" s="197" t="s">
        <v>87</v>
      </c>
      <c r="D32" s="197"/>
      <c r="E32" s="198" t="s">
        <v>187</v>
      </c>
      <c r="F32" s="199">
        <f>F33</f>
        <v>63.5</v>
      </c>
    </row>
    <row r="33" spans="1:6" ht="45" customHeight="1">
      <c r="A33" s="53"/>
      <c r="B33" s="54"/>
      <c r="C33" s="38" t="s">
        <v>88</v>
      </c>
      <c r="D33" s="38"/>
      <c r="E33" s="69" t="s">
        <v>507</v>
      </c>
      <c r="F33" s="43">
        <f>F34</f>
        <v>63.5</v>
      </c>
    </row>
    <row r="34" spans="1:6" ht="15">
      <c r="A34" s="53"/>
      <c r="B34" s="54"/>
      <c r="C34" s="38"/>
      <c r="D34" s="38">
        <v>500</v>
      </c>
      <c r="E34" s="36" t="s">
        <v>38</v>
      </c>
      <c r="F34" s="176">
        <f>F35</f>
        <v>63.5</v>
      </c>
    </row>
    <row r="35" spans="1:6" ht="15">
      <c r="A35" s="53"/>
      <c r="B35" s="54"/>
      <c r="C35" s="38"/>
      <c r="D35" s="38">
        <v>540</v>
      </c>
      <c r="E35" s="36" t="s">
        <v>39</v>
      </c>
      <c r="F35" s="43">
        <v>63.5</v>
      </c>
    </row>
    <row r="36" spans="1:6" ht="15" customHeight="1">
      <c r="A36" s="53"/>
      <c r="B36" s="38"/>
      <c r="C36" s="38" t="s">
        <v>91</v>
      </c>
      <c r="D36" s="38"/>
      <c r="E36" s="36" t="s">
        <v>8</v>
      </c>
      <c r="F36" s="156">
        <f>F37</f>
        <v>5</v>
      </c>
    </row>
    <row r="37" spans="1:6" ht="30">
      <c r="A37" s="53"/>
      <c r="B37" s="38"/>
      <c r="C37" s="38" t="s">
        <v>92</v>
      </c>
      <c r="D37" s="38"/>
      <c r="E37" s="36" t="s">
        <v>188</v>
      </c>
      <c r="F37" s="156">
        <f>F38</f>
        <v>5</v>
      </c>
    </row>
    <row r="38" spans="1:6" ht="15">
      <c r="A38" s="53"/>
      <c r="B38" s="38"/>
      <c r="C38" s="38" t="s">
        <v>93</v>
      </c>
      <c r="D38" s="38"/>
      <c r="E38" s="36" t="s">
        <v>29</v>
      </c>
      <c r="F38" s="156">
        <f>F39</f>
        <v>5</v>
      </c>
    </row>
    <row r="39" spans="1:6" ht="30">
      <c r="A39" s="53"/>
      <c r="B39" s="38"/>
      <c r="C39" s="38"/>
      <c r="D39" s="38" t="s">
        <v>317</v>
      </c>
      <c r="E39" s="36" t="s">
        <v>13</v>
      </c>
      <c r="F39" s="176">
        <f>F40</f>
        <v>5</v>
      </c>
    </row>
    <row r="40" spans="1:6" ht="15">
      <c r="A40" s="53"/>
      <c r="B40" s="38"/>
      <c r="C40" s="38"/>
      <c r="D40" s="38">
        <v>850</v>
      </c>
      <c r="E40" s="36" t="s">
        <v>506</v>
      </c>
      <c r="F40" s="43">
        <v>5</v>
      </c>
    </row>
    <row r="41" spans="1:6" s="15" customFormat="1" ht="51.75">
      <c r="A41" s="49" t="s">
        <v>201</v>
      </c>
      <c r="B41" s="57"/>
      <c r="C41" s="58"/>
      <c r="D41" s="57"/>
      <c r="E41" s="47" t="s">
        <v>200</v>
      </c>
      <c r="F41" s="175">
        <f>F42+F100+F109+F116+F134+F164+F177+F193</f>
        <v>6943.94965</v>
      </c>
    </row>
    <row r="42" spans="1:6" s="15" customFormat="1" ht="15.75">
      <c r="A42" s="51"/>
      <c r="B42" s="52" t="s">
        <v>277</v>
      </c>
      <c r="C42" s="52"/>
      <c r="D42" s="52"/>
      <c r="E42" s="39" t="s">
        <v>525</v>
      </c>
      <c r="F42" s="174">
        <f>F43+F62+F68</f>
        <v>3623.34965</v>
      </c>
    </row>
    <row r="43" spans="1:6" s="14" customFormat="1" ht="60" customHeight="1">
      <c r="A43" s="55"/>
      <c r="B43" s="54" t="s">
        <v>280</v>
      </c>
      <c r="C43" s="54"/>
      <c r="D43" s="54"/>
      <c r="E43" s="35" t="s">
        <v>64</v>
      </c>
      <c r="F43" s="157">
        <f>F44+F49</f>
        <v>3128.34965</v>
      </c>
    </row>
    <row r="44" spans="1:6" ht="45">
      <c r="A44" s="53"/>
      <c r="B44" s="38"/>
      <c r="C44" s="38" t="s">
        <v>86</v>
      </c>
      <c r="D44" s="38"/>
      <c r="E44" s="69" t="s">
        <v>186</v>
      </c>
      <c r="F44" s="43">
        <f>F45</f>
        <v>83.2</v>
      </c>
    </row>
    <row r="45" spans="1:6" s="183" customFormat="1" ht="45">
      <c r="A45" s="196"/>
      <c r="B45" s="197"/>
      <c r="C45" s="197" t="s">
        <v>87</v>
      </c>
      <c r="D45" s="197"/>
      <c r="E45" s="198" t="s">
        <v>187</v>
      </c>
      <c r="F45" s="199">
        <f>F46</f>
        <v>83.2</v>
      </c>
    </row>
    <row r="46" spans="1:6" ht="60">
      <c r="A46" s="53"/>
      <c r="B46" s="38"/>
      <c r="C46" s="38" t="s">
        <v>89</v>
      </c>
      <c r="D46" s="38"/>
      <c r="E46" s="69" t="s">
        <v>488</v>
      </c>
      <c r="F46" s="43">
        <f>F47</f>
        <v>83.2</v>
      </c>
    </row>
    <row r="47" spans="1:6" ht="15">
      <c r="A47" s="53"/>
      <c r="B47" s="38"/>
      <c r="C47" s="56"/>
      <c r="D47" s="38">
        <v>500</v>
      </c>
      <c r="E47" s="36" t="s">
        <v>38</v>
      </c>
      <c r="F47" s="172">
        <f>F48</f>
        <v>83.2</v>
      </c>
    </row>
    <row r="48" spans="1:6" ht="15">
      <c r="A48" s="53"/>
      <c r="B48" s="38"/>
      <c r="C48" s="56"/>
      <c r="D48" s="38">
        <v>540</v>
      </c>
      <c r="E48" s="36" t="s">
        <v>39</v>
      </c>
      <c r="F48" s="43">
        <v>83.2</v>
      </c>
    </row>
    <row r="49" spans="1:6" ht="15" customHeight="1">
      <c r="A49" s="53"/>
      <c r="B49" s="38"/>
      <c r="C49" s="38" t="s">
        <v>91</v>
      </c>
      <c r="D49" s="38"/>
      <c r="E49" s="36" t="s">
        <v>8</v>
      </c>
      <c r="F49" s="43">
        <f>F50+F58</f>
        <v>3045.1496500000003</v>
      </c>
    </row>
    <row r="50" spans="1:6" ht="30" customHeight="1">
      <c r="A50" s="53"/>
      <c r="B50" s="38"/>
      <c r="C50" s="38" t="s">
        <v>92</v>
      </c>
      <c r="D50" s="38"/>
      <c r="E50" s="36" t="s">
        <v>188</v>
      </c>
      <c r="F50" s="43">
        <f>F51</f>
        <v>3044.34965</v>
      </c>
    </row>
    <row r="51" spans="1:6" ht="30">
      <c r="A51" s="53"/>
      <c r="B51" s="38"/>
      <c r="C51" s="38" t="s">
        <v>95</v>
      </c>
      <c r="D51" s="38"/>
      <c r="E51" s="36" t="s">
        <v>9</v>
      </c>
      <c r="F51" s="43">
        <f>F52+F54+F56</f>
        <v>3044.34965</v>
      </c>
    </row>
    <row r="52" spans="1:6" ht="75">
      <c r="A52" s="53"/>
      <c r="B52" s="38"/>
      <c r="C52" s="38"/>
      <c r="D52" s="38">
        <v>100</v>
      </c>
      <c r="E52" s="36" t="s">
        <v>0</v>
      </c>
      <c r="F52" s="176">
        <f>F53</f>
        <v>2234.34965</v>
      </c>
    </row>
    <row r="53" spans="1:6" ht="30">
      <c r="A53" s="53"/>
      <c r="B53" s="38"/>
      <c r="C53" s="38"/>
      <c r="D53" s="38">
        <v>120</v>
      </c>
      <c r="E53" s="36" t="s">
        <v>13</v>
      </c>
      <c r="F53" s="43">
        <v>2234.34965</v>
      </c>
    </row>
    <row r="54" spans="1:6" ht="30">
      <c r="A54" s="53"/>
      <c r="B54" s="38"/>
      <c r="C54" s="38"/>
      <c r="D54" s="38">
        <v>200</v>
      </c>
      <c r="E54" s="36" t="s">
        <v>14</v>
      </c>
      <c r="F54" s="176">
        <f>F55</f>
        <v>800</v>
      </c>
    </row>
    <row r="55" spans="1:6" ht="30" customHeight="1">
      <c r="A55" s="53"/>
      <c r="B55" s="38"/>
      <c r="C55" s="38"/>
      <c r="D55" s="38">
        <v>240</v>
      </c>
      <c r="E55" s="36" t="s">
        <v>15</v>
      </c>
      <c r="F55" s="43">
        <v>800</v>
      </c>
    </row>
    <row r="56" spans="1:6" ht="15">
      <c r="A56" s="53"/>
      <c r="B56" s="38"/>
      <c r="C56" s="38"/>
      <c r="D56" s="38">
        <v>800</v>
      </c>
      <c r="E56" s="36" t="s">
        <v>505</v>
      </c>
      <c r="F56" s="176">
        <f>F57</f>
        <v>10</v>
      </c>
    </row>
    <row r="57" spans="1:6" ht="15">
      <c r="A57" s="53"/>
      <c r="B57" s="38"/>
      <c r="C57" s="38"/>
      <c r="D57" s="38">
        <v>850</v>
      </c>
      <c r="E57" s="36" t="s">
        <v>506</v>
      </c>
      <c r="F57" s="43">
        <v>10</v>
      </c>
    </row>
    <row r="58" spans="1:6" ht="45">
      <c r="A58" s="53"/>
      <c r="B58" s="38"/>
      <c r="C58" s="38" t="s">
        <v>96</v>
      </c>
      <c r="D58" s="38"/>
      <c r="E58" s="36" t="s">
        <v>189</v>
      </c>
      <c r="F58" s="43">
        <f>F59</f>
        <v>0.8</v>
      </c>
    </row>
    <row r="59" spans="1:6" ht="30">
      <c r="A59" s="53"/>
      <c r="B59" s="38"/>
      <c r="C59" s="38" t="s">
        <v>97</v>
      </c>
      <c r="D59" s="38"/>
      <c r="E59" s="36" t="s">
        <v>10</v>
      </c>
      <c r="F59" s="43">
        <f>F60</f>
        <v>0.8</v>
      </c>
    </row>
    <row r="60" spans="1:6" ht="30">
      <c r="A60" s="53"/>
      <c r="B60" s="38"/>
      <c r="C60" s="38"/>
      <c r="D60" s="38">
        <v>200</v>
      </c>
      <c r="E60" s="36" t="s">
        <v>14</v>
      </c>
      <c r="F60" s="176">
        <f>F61</f>
        <v>0.8</v>
      </c>
    </row>
    <row r="61" spans="1:6" ht="30" customHeight="1">
      <c r="A61" s="53"/>
      <c r="B61" s="38"/>
      <c r="C61" s="38"/>
      <c r="D61" s="38">
        <v>240</v>
      </c>
      <c r="E61" s="36" t="s">
        <v>15</v>
      </c>
      <c r="F61" s="43">
        <v>0.8</v>
      </c>
    </row>
    <row r="62" spans="1:6" ht="14.25">
      <c r="A62" s="53"/>
      <c r="B62" s="54" t="s">
        <v>294</v>
      </c>
      <c r="C62" s="54"/>
      <c r="D62" s="54"/>
      <c r="E62" s="35" t="s">
        <v>31</v>
      </c>
      <c r="F62" s="154">
        <f>F63</f>
        <v>20</v>
      </c>
    </row>
    <row r="63" spans="1:6" ht="45">
      <c r="A63" s="53"/>
      <c r="B63" s="38"/>
      <c r="C63" s="38" t="s">
        <v>86</v>
      </c>
      <c r="D63" s="38"/>
      <c r="E63" s="69" t="s">
        <v>186</v>
      </c>
      <c r="F63" s="43">
        <f>F64</f>
        <v>20</v>
      </c>
    </row>
    <row r="64" spans="1:6" ht="45">
      <c r="A64" s="53"/>
      <c r="B64" s="38"/>
      <c r="C64" s="197" t="s">
        <v>87</v>
      </c>
      <c r="D64" s="197"/>
      <c r="E64" s="198" t="s">
        <v>187</v>
      </c>
      <c r="F64" s="43">
        <f>F65</f>
        <v>20</v>
      </c>
    </row>
    <row r="65" spans="1:6" ht="15">
      <c r="A65" s="53"/>
      <c r="B65" s="38"/>
      <c r="C65" s="38" t="s">
        <v>139</v>
      </c>
      <c r="D65" s="38"/>
      <c r="E65" s="36" t="s">
        <v>7</v>
      </c>
      <c r="F65" s="156">
        <f>F66</f>
        <v>20</v>
      </c>
    </row>
    <row r="66" spans="1:6" ht="15">
      <c r="A66" s="53"/>
      <c r="B66" s="38"/>
      <c r="C66" s="38"/>
      <c r="D66" s="38">
        <v>800</v>
      </c>
      <c r="E66" s="36" t="s">
        <v>505</v>
      </c>
      <c r="F66" s="172">
        <f>F67</f>
        <v>20</v>
      </c>
    </row>
    <row r="67" spans="1:6" ht="15">
      <c r="A67" s="53"/>
      <c r="B67" s="38"/>
      <c r="C67" s="38"/>
      <c r="D67" s="38">
        <v>870</v>
      </c>
      <c r="E67" s="36" t="s">
        <v>508</v>
      </c>
      <c r="F67" s="43">
        <v>20</v>
      </c>
    </row>
    <row r="68" spans="1:6" ht="14.25">
      <c r="A68" s="53"/>
      <c r="B68" s="54" t="s">
        <v>281</v>
      </c>
      <c r="C68" s="54"/>
      <c r="D68" s="54"/>
      <c r="E68" s="35" t="s">
        <v>32</v>
      </c>
      <c r="F68" s="154">
        <f>F69+F74+F92</f>
        <v>475</v>
      </c>
    </row>
    <row r="69" spans="1:6" ht="45">
      <c r="A69" s="53"/>
      <c r="B69" s="54"/>
      <c r="C69" s="62" t="s">
        <v>78</v>
      </c>
      <c r="D69" s="62"/>
      <c r="E69" s="188" t="s">
        <v>167</v>
      </c>
      <c r="F69" s="43">
        <f>F70</f>
        <v>5</v>
      </c>
    </row>
    <row r="70" spans="1:6" ht="45">
      <c r="A70" s="53"/>
      <c r="B70" s="54"/>
      <c r="C70" s="197" t="s">
        <v>102</v>
      </c>
      <c r="D70" s="197"/>
      <c r="E70" s="194" t="s">
        <v>177</v>
      </c>
      <c r="F70" s="156">
        <f>F71</f>
        <v>5</v>
      </c>
    </row>
    <row r="71" spans="1:6" ht="30">
      <c r="A71" s="53"/>
      <c r="B71" s="54"/>
      <c r="C71" s="37" t="s">
        <v>140</v>
      </c>
      <c r="D71" s="38"/>
      <c r="E71" s="36" t="s">
        <v>361</v>
      </c>
      <c r="F71" s="156">
        <f>F72</f>
        <v>5</v>
      </c>
    </row>
    <row r="72" spans="1:6" ht="30">
      <c r="A72" s="53"/>
      <c r="B72" s="54"/>
      <c r="C72" s="37"/>
      <c r="D72" s="38" t="s">
        <v>510</v>
      </c>
      <c r="E72" s="36" t="s">
        <v>14</v>
      </c>
      <c r="F72" s="172">
        <f>F73</f>
        <v>5</v>
      </c>
    </row>
    <row r="73" spans="1:6" ht="30">
      <c r="A73" s="53"/>
      <c r="B73" s="54"/>
      <c r="C73" s="37"/>
      <c r="D73" s="38" t="s">
        <v>511</v>
      </c>
      <c r="E73" s="36" t="s">
        <v>15</v>
      </c>
      <c r="F73" s="43">
        <v>5</v>
      </c>
    </row>
    <row r="74" spans="1:6" ht="48.75" customHeight="1">
      <c r="A74" s="53"/>
      <c r="B74" s="38"/>
      <c r="C74" s="37" t="s">
        <v>79</v>
      </c>
      <c r="D74" s="38"/>
      <c r="E74" s="36" t="s">
        <v>202</v>
      </c>
      <c r="F74" s="156">
        <f>F75+F85</f>
        <v>430</v>
      </c>
    </row>
    <row r="75" spans="1:6" s="183" customFormat="1" ht="48.75" customHeight="1">
      <c r="A75" s="196"/>
      <c r="B75" s="197"/>
      <c r="C75" s="197" t="s">
        <v>80</v>
      </c>
      <c r="D75" s="197"/>
      <c r="E75" s="194" t="s">
        <v>178</v>
      </c>
      <c r="F75" s="195">
        <f>F76+F79+F82</f>
        <v>340</v>
      </c>
    </row>
    <row r="76" spans="1:6" s="161" customFormat="1" ht="30">
      <c r="A76" s="160"/>
      <c r="B76" s="38"/>
      <c r="C76" s="38" t="s">
        <v>141</v>
      </c>
      <c r="D76" s="38"/>
      <c r="E76" s="17" t="s">
        <v>179</v>
      </c>
      <c r="F76" s="156">
        <f>F77</f>
        <v>300</v>
      </c>
    </row>
    <row r="77" spans="1:6" s="161" customFormat="1" ht="30" customHeight="1">
      <c r="A77" s="160"/>
      <c r="B77" s="38"/>
      <c r="C77" s="38"/>
      <c r="D77" s="38" t="s">
        <v>191</v>
      </c>
      <c r="E77" s="36" t="s">
        <v>192</v>
      </c>
      <c r="F77" s="156">
        <f>F78</f>
        <v>300</v>
      </c>
    </row>
    <row r="78" spans="1:6" s="161" customFormat="1" ht="15" customHeight="1">
      <c r="A78" s="160"/>
      <c r="B78" s="38"/>
      <c r="C78" s="38"/>
      <c r="D78" s="62">
        <v>610</v>
      </c>
      <c r="E78" s="36" t="s">
        <v>208</v>
      </c>
      <c r="F78" s="156">
        <v>300</v>
      </c>
    </row>
    <row r="79" spans="1:6" s="161" customFormat="1" ht="30" customHeight="1">
      <c r="A79" s="160"/>
      <c r="B79" s="38"/>
      <c r="C79" s="38" t="s">
        <v>142</v>
      </c>
      <c r="D79" s="38"/>
      <c r="E79" s="17" t="s">
        <v>180</v>
      </c>
      <c r="F79" s="43">
        <f>F80</f>
        <v>10</v>
      </c>
    </row>
    <row r="80" spans="1:6" s="161" customFormat="1" ht="30" customHeight="1">
      <c r="A80" s="160"/>
      <c r="B80" s="38"/>
      <c r="C80" s="38"/>
      <c r="D80" s="38" t="s">
        <v>510</v>
      </c>
      <c r="E80" s="17" t="s">
        <v>14</v>
      </c>
      <c r="F80" s="176">
        <f>F81</f>
        <v>10</v>
      </c>
    </row>
    <row r="81" spans="1:6" s="161" customFormat="1" ht="30" customHeight="1">
      <c r="A81" s="160"/>
      <c r="B81" s="38"/>
      <c r="C81" s="38"/>
      <c r="D81" s="38" t="s">
        <v>511</v>
      </c>
      <c r="E81" s="36" t="s">
        <v>15</v>
      </c>
      <c r="F81" s="43">
        <v>10</v>
      </c>
    </row>
    <row r="82" spans="1:6" s="161" customFormat="1" ht="15" customHeight="1">
      <c r="A82" s="160"/>
      <c r="B82" s="38"/>
      <c r="C82" s="38" t="s">
        <v>143</v>
      </c>
      <c r="D82" s="38"/>
      <c r="E82" s="17" t="s">
        <v>341</v>
      </c>
      <c r="F82" s="43">
        <f>F83</f>
        <v>30</v>
      </c>
    </row>
    <row r="83" spans="1:6" s="161" customFormat="1" ht="15" customHeight="1">
      <c r="A83" s="160"/>
      <c r="B83" s="38"/>
      <c r="C83" s="38"/>
      <c r="D83" s="38">
        <v>800</v>
      </c>
      <c r="E83" s="36" t="s">
        <v>505</v>
      </c>
      <c r="F83" s="176">
        <f>F84</f>
        <v>30</v>
      </c>
    </row>
    <row r="84" spans="1:6" s="161" customFormat="1" ht="15" customHeight="1">
      <c r="A84" s="160"/>
      <c r="B84" s="38"/>
      <c r="C84" s="37"/>
      <c r="D84" s="38">
        <v>850</v>
      </c>
      <c r="E84" s="36" t="s">
        <v>506</v>
      </c>
      <c r="F84" s="43">
        <v>30</v>
      </c>
    </row>
    <row r="85" spans="1:6" s="161" customFormat="1" ht="30" customHeight="1">
      <c r="A85" s="160"/>
      <c r="B85" s="38"/>
      <c r="C85" s="197" t="s">
        <v>81</v>
      </c>
      <c r="D85" s="197"/>
      <c r="E85" s="194" t="s">
        <v>181</v>
      </c>
      <c r="F85" s="43">
        <f>F86+F89</f>
        <v>90</v>
      </c>
    </row>
    <row r="86" spans="1:6" s="161" customFormat="1" ht="60" customHeight="1">
      <c r="A86" s="160"/>
      <c r="B86" s="38"/>
      <c r="C86" s="38" t="s">
        <v>144</v>
      </c>
      <c r="D86" s="38"/>
      <c r="E86" s="17" t="s">
        <v>6</v>
      </c>
      <c r="F86" s="156">
        <f>F87</f>
        <v>50</v>
      </c>
    </row>
    <row r="87" spans="1:6" s="161" customFormat="1" ht="30">
      <c r="A87" s="160"/>
      <c r="B87" s="38"/>
      <c r="C87" s="38"/>
      <c r="D87" s="38" t="s">
        <v>510</v>
      </c>
      <c r="E87" s="17" t="s">
        <v>14</v>
      </c>
      <c r="F87" s="172">
        <f>F88</f>
        <v>50</v>
      </c>
    </row>
    <row r="88" spans="1:6" s="161" customFormat="1" ht="30" customHeight="1">
      <c r="A88" s="160"/>
      <c r="B88" s="38"/>
      <c r="C88" s="38"/>
      <c r="D88" s="38" t="s">
        <v>511</v>
      </c>
      <c r="E88" s="36" t="s">
        <v>15</v>
      </c>
      <c r="F88" s="156">
        <v>50</v>
      </c>
    </row>
    <row r="89" spans="1:6" s="161" customFormat="1" ht="15">
      <c r="A89" s="160"/>
      <c r="B89" s="38"/>
      <c r="C89" s="38" t="s">
        <v>145</v>
      </c>
      <c r="D89" s="38"/>
      <c r="E89" s="17" t="s">
        <v>342</v>
      </c>
      <c r="F89" s="43">
        <f>F90</f>
        <v>40</v>
      </c>
    </row>
    <row r="90" spans="1:6" s="161" customFormat="1" ht="15" customHeight="1">
      <c r="A90" s="160"/>
      <c r="B90" s="38"/>
      <c r="C90" s="38"/>
      <c r="D90" s="38">
        <v>800</v>
      </c>
      <c r="E90" s="36" t="s">
        <v>505</v>
      </c>
      <c r="F90" s="176">
        <f>F91</f>
        <v>40</v>
      </c>
    </row>
    <row r="91" spans="1:6" s="161" customFormat="1" ht="15" customHeight="1">
      <c r="A91" s="160"/>
      <c r="B91" s="38"/>
      <c r="C91" s="37"/>
      <c r="D91" s="38">
        <v>850</v>
      </c>
      <c r="E91" s="36" t="s">
        <v>506</v>
      </c>
      <c r="F91" s="43">
        <v>40</v>
      </c>
    </row>
    <row r="92" spans="1:6" s="161" customFormat="1" ht="45" customHeight="1">
      <c r="A92" s="160"/>
      <c r="B92" s="38"/>
      <c r="C92" s="62" t="s">
        <v>84</v>
      </c>
      <c r="D92" s="62"/>
      <c r="E92" s="188" t="s">
        <v>184</v>
      </c>
      <c r="F92" s="43">
        <f>F93</f>
        <v>40</v>
      </c>
    </row>
    <row r="93" spans="1:6" s="183" customFormat="1" ht="90" customHeight="1">
      <c r="A93" s="196"/>
      <c r="B93" s="197"/>
      <c r="C93" s="197" t="s">
        <v>85</v>
      </c>
      <c r="D93" s="197"/>
      <c r="E93" s="194" t="s">
        <v>185</v>
      </c>
      <c r="F93" s="199">
        <f>F94+F97</f>
        <v>40</v>
      </c>
    </row>
    <row r="94" spans="1:6" ht="45">
      <c r="A94" s="53"/>
      <c r="B94" s="59"/>
      <c r="C94" s="38" t="s">
        <v>146</v>
      </c>
      <c r="D94" s="38"/>
      <c r="E94" s="17" t="s">
        <v>12</v>
      </c>
      <c r="F94" s="176">
        <f>F95</f>
        <v>20</v>
      </c>
    </row>
    <row r="95" spans="1:6" ht="30" customHeight="1">
      <c r="A95" s="53"/>
      <c r="B95" s="59"/>
      <c r="C95" s="38"/>
      <c r="D95" s="38" t="s">
        <v>510</v>
      </c>
      <c r="E95" s="17" t="s">
        <v>14</v>
      </c>
      <c r="F95" s="43">
        <f>F96</f>
        <v>20</v>
      </c>
    </row>
    <row r="96" spans="1:6" ht="30" customHeight="1">
      <c r="A96" s="53"/>
      <c r="B96" s="59"/>
      <c r="C96" s="38"/>
      <c r="D96" s="38" t="s">
        <v>511</v>
      </c>
      <c r="E96" s="36" t="s">
        <v>15</v>
      </c>
      <c r="F96" s="43">
        <v>20</v>
      </c>
    </row>
    <row r="97" spans="1:6" ht="30">
      <c r="A97" s="53"/>
      <c r="B97" s="38"/>
      <c r="C97" s="38" t="s">
        <v>147</v>
      </c>
      <c r="D97" s="38"/>
      <c r="E97" s="36" t="s">
        <v>401</v>
      </c>
      <c r="F97" s="176">
        <f>F98</f>
        <v>20</v>
      </c>
    </row>
    <row r="98" spans="1:6" ht="30">
      <c r="A98" s="53"/>
      <c r="B98" s="38"/>
      <c r="C98" s="38"/>
      <c r="D98" s="38" t="s">
        <v>510</v>
      </c>
      <c r="E98" s="17" t="s">
        <v>14</v>
      </c>
      <c r="F98" s="43">
        <f>F99</f>
        <v>20</v>
      </c>
    </row>
    <row r="99" spans="1:6" ht="30" customHeight="1">
      <c r="A99" s="53"/>
      <c r="B99" s="38"/>
      <c r="C99" s="38"/>
      <c r="D99" s="38" t="s">
        <v>511</v>
      </c>
      <c r="E99" s="36" t="s">
        <v>15</v>
      </c>
      <c r="F99" s="43">
        <v>20</v>
      </c>
    </row>
    <row r="100" spans="1:6" ht="14.25">
      <c r="A100" s="63"/>
      <c r="B100" s="64" t="s">
        <v>282</v>
      </c>
      <c r="C100" s="64"/>
      <c r="D100" s="64"/>
      <c r="E100" s="70" t="s">
        <v>524</v>
      </c>
      <c r="F100" s="177">
        <f>F101</f>
        <v>72.7</v>
      </c>
    </row>
    <row r="101" spans="1:6" ht="14.25">
      <c r="A101" s="63"/>
      <c r="B101" s="64" t="s">
        <v>283</v>
      </c>
      <c r="C101" s="64"/>
      <c r="D101" s="64"/>
      <c r="E101" s="21" t="s">
        <v>33</v>
      </c>
      <c r="F101" s="177">
        <f>F102</f>
        <v>72.7</v>
      </c>
    </row>
    <row r="102" spans="1:6" s="161" customFormat="1" ht="15">
      <c r="A102" s="162"/>
      <c r="B102" s="65"/>
      <c r="C102" s="62" t="s">
        <v>91</v>
      </c>
      <c r="D102" s="62"/>
      <c r="E102" s="188" t="s">
        <v>8</v>
      </c>
      <c r="F102" s="176">
        <f>F104</f>
        <v>72.7</v>
      </c>
    </row>
    <row r="103" spans="1:6" s="161" customFormat="1" ht="45">
      <c r="A103" s="162"/>
      <c r="B103" s="65"/>
      <c r="C103" s="38" t="s">
        <v>96</v>
      </c>
      <c r="D103" s="38"/>
      <c r="E103" s="36" t="s">
        <v>189</v>
      </c>
      <c r="F103" s="176">
        <f>F104</f>
        <v>72.7</v>
      </c>
    </row>
    <row r="104" spans="1:6" ht="30" customHeight="1">
      <c r="A104" s="63"/>
      <c r="B104" s="65"/>
      <c r="C104" s="38" t="s">
        <v>103</v>
      </c>
      <c r="D104" s="38"/>
      <c r="E104" s="36" t="s">
        <v>316</v>
      </c>
      <c r="F104" s="176">
        <f>F105+F107</f>
        <v>72.7</v>
      </c>
    </row>
    <row r="105" spans="1:6" ht="75">
      <c r="A105" s="63"/>
      <c r="B105" s="65"/>
      <c r="C105" s="65"/>
      <c r="D105" s="62">
        <v>100</v>
      </c>
      <c r="E105" s="36" t="s">
        <v>0</v>
      </c>
      <c r="F105" s="176">
        <f>F106</f>
        <v>72.7</v>
      </c>
    </row>
    <row r="106" spans="1:6" ht="30">
      <c r="A106" s="53"/>
      <c r="B106" s="40"/>
      <c r="C106" s="40"/>
      <c r="D106" s="38">
        <v>120</v>
      </c>
      <c r="E106" s="36" t="s">
        <v>13</v>
      </c>
      <c r="F106" s="43">
        <v>72.7</v>
      </c>
    </row>
    <row r="107" spans="1:6" ht="30">
      <c r="A107" s="53"/>
      <c r="B107" s="40"/>
      <c r="C107" s="40"/>
      <c r="D107" s="38">
        <v>200</v>
      </c>
      <c r="E107" s="36" t="s">
        <v>14</v>
      </c>
      <c r="F107" s="156">
        <f>F108</f>
        <v>0</v>
      </c>
    </row>
    <row r="108" spans="1:6" ht="30" customHeight="1">
      <c r="A108" s="63"/>
      <c r="B108" s="65"/>
      <c r="C108" s="65"/>
      <c r="D108" s="62">
        <v>240</v>
      </c>
      <c r="E108" s="36" t="s">
        <v>15</v>
      </c>
      <c r="F108" s="176">
        <v>0</v>
      </c>
    </row>
    <row r="109" spans="1:6" ht="28.5">
      <c r="A109" s="63"/>
      <c r="B109" s="61" t="s">
        <v>284</v>
      </c>
      <c r="C109" s="61"/>
      <c r="D109" s="61"/>
      <c r="E109" s="72" t="s">
        <v>523</v>
      </c>
      <c r="F109" s="178">
        <f aca="true" t="shared" si="0" ref="F109:F114">F110</f>
        <v>600</v>
      </c>
    </row>
    <row r="110" spans="1:6" ht="14.25">
      <c r="A110" s="53"/>
      <c r="B110" s="54" t="s">
        <v>285</v>
      </c>
      <c r="C110" s="54"/>
      <c r="D110" s="54"/>
      <c r="E110" s="35" t="s">
        <v>34</v>
      </c>
      <c r="F110" s="157">
        <f t="shared" si="0"/>
        <v>600</v>
      </c>
    </row>
    <row r="111" spans="1:6" ht="60">
      <c r="A111" s="53"/>
      <c r="B111" s="38"/>
      <c r="C111" s="62" t="s">
        <v>82</v>
      </c>
      <c r="D111" s="62"/>
      <c r="E111" s="188" t="s">
        <v>182</v>
      </c>
      <c r="F111" s="43">
        <f t="shared" si="0"/>
        <v>600</v>
      </c>
    </row>
    <row r="112" spans="1:6" ht="45">
      <c r="A112" s="53"/>
      <c r="B112" s="38"/>
      <c r="C112" s="197" t="s">
        <v>83</v>
      </c>
      <c r="D112" s="197"/>
      <c r="E112" s="194" t="s">
        <v>183</v>
      </c>
      <c r="F112" s="43">
        <f t="shared" si="0"/>
        <v>600</v>
      </c>
    </row>
    <row r="113" spans="1:6" ht="30" customHeight="1">
      <c r="A113" s="53"/>
      <c r="B113" s="38"/>
      <c r="C113" s="62" t="s">
        <v>148</v>
      </c>
      <c r="D113" s="62"/>
      <c r="E113" s="36" t="s">
        <v>65</v>
      </c>
      <c r="F113" s="43">
        <f t="shared" si="0"/>
        <v>600</v>
      </c>
    </row>
    <row r="114" spans="1:6" ht="30" customHeight="1">
      <c r="A114" s="53"/>
      <c r="B114" s="38"/>
      <c r="C114" s="62"/>
      <c r="D114" s="38" t="s">
        <v>191</v>
      </c>
      <c r="E114" s="36" t="s">
        <v>192</v>
      </c>
      <c r="F114" s="43">
        <f t="shared" si="0"/>
        <v>600</v>
      </c>
    </row>
    <row r="115" spans="1:6" ht="15" customHeight="1">
      <c r="A115" s="53"/>
      <c r="B115" s="38"/>
      <c r="C115" s="62"/>
      <c r="D115" s="62">
        <v>610</v>
      </c>
      <c r="E115" s="36" t="s">
        <v>208</v>
      </c>
      <c r="F115" s="156">
        <v>600</v>
      </c>
    </row>
    <row r="116" spans="1:6" ht="14.25">
      <c r="A116" s="63"/>
      <c r="B116" s="61" t="s">
        <v>286</v>
      </c>
      <c r="C116" s="61"/>
      <c r="D116" s="61"/>
      <c r="E116" s="72" t="s">
        <v>522</v>
      </c>
      <c r="F116" s="178">
        <f>F117</f>
        <v>671.7</v>
      </c>
    </row>
    <row r="117" spans="1:6" ht="14.25">
      <c r="A117" s="63"/>
      <c r="B117" s="61" t="s">
        <v>287</v>
      </c>
      <c r="C117" s="61"/>
      <c r="D117" s="61"/>
      <c r="E117" s="70" t="s">
        <v>519</v>
      </c>
      <c r="F117" s="178">
        <f>F118+F129</f>
        <v>671.7</v>
      </c>
    </row>
    <row r="118" spans="1:6" s="161" customFormat="1" ht="45">
      <c r="A118" s="162"/>
      <c r="B118" s="62"/>
      <c r="C118" s="62" t="s">
        <v>78</v>
      </c>
      <c r="D118" s="62"/>
      <c r="E118" s="188" t="s">
        <v>167</v>
      </c>
      <c r="F118" s="172">
        <f>F119</f>
        <v>377.4</v>
      </c>
    </row>
    <row r="119" spans="1:6" s="161" customFormat="1" ht="60">
      <c r="A119" s="162"/>
      <c r="B119" s="62"/>
      <c r="C119" s="197" t="s">
        <v>99</v>
      </c>
      <c r="D119" s="197"/>
      <c r="E119" s="194" t="s">
        <v>337</v>
      </c>
      <c r="F119" s="172">
        <f>F120+F123+F126</f>
        <v>377.4</v>
      </c>
    </row>
    <row r="120" spans="1:6" s="161" customFormat="1" ht="45">
      <c r="A120" s="162"/>
      <c r="B120" s="62"/>
      <c r="C120" s="38" t="s">
        <v>149</v>
      </c>
      <c r="D120" s="38"/>
      <c r="E120" s="36" t="s">
        <v>338</v>
      </c>
      <c r="F120" s="43">
        <f>F121</f>
        <v>377.4</v>
      </c>
    </row>
    <row r="121" spans="1:6" s="161" customFormat="1" ht="30" customHeight="1">
      <c r="A121" s="162"/>
      <c r="B121" s="62"/>
      <c r="C121" s="38"/>
      <c r="D121" s="38" t="s">
        <v>191</v>
      </c>
      <c r="E121" s="36" t="s">
        <v>192</v>
      </c>
      <c r="F121" s="43">
        <f>F122</f>
        <v>377.4</v>
      </c>
    </row>
    <row r="122" spans="1:6" s="161" customFormat="1" ht="15" customHeight="1">
      <c r="A122" s="162"/>
      <c r="B122" s="62"/>
      <c r="C122" s="38"/>
      <c r="D122" s="62">
        <v>610</v>
      </c>
      <c r="E122" s="36" t="s">
        <v>208</v>
      </c>
      <c r="F122" s="43">
        <v>377.4</v>
      </c>
    </row>
    <row r="123" spans="1:6" s="161" customFormat="1" ht="30" customHeight="1">
      <c r="A123" s="162"/>
      <c r="B123" s="62"/>
      <c r="C123" s="38" t="s">
        <v>150</v>
      </c>
      <c r="D123" s="38"/>
      <c r="E123" s="36" t="s">
        <v>339</v>
      </c>
      <c r="F123" s="43">
        <f>F124</f>
        <v>0</v>
      </c>
    </row>
    <row r="124" spans="1:6" s="161" customFormat="1" ht="30" customHeight="1">
      <c r="A124" s="162"/>
      <c r="B124" s="62"/>
      <c r="C124" s="38"/>
      <c r="D124" s="38" t="s">
        <v>191</v>
      </c>
      <c r="E124" s="36" t="s">
        <v>192</v>
      </c>
      <c r="F124" s="43">
        <f>F125</f>
        <v>0</v>
      </c>
    </row>
    <row r="125" spans="1:6" s="161" customFormat="1" ht="15" customHeight="1">
      <c r="A125" s="162"/>
      <c r="B125" s="62"/>
      <c r="C125" s="38"/>
      <c r="D125" s="62">
        <v>610</v>
      </c>
      <c r="E125" s="36" t="s">
        <v>208</v>
      </c>
      <c r="F125" s="43">
        <v>0</v>
      </c>
    </row>
    <row r="126" spans="1:6" s="161" customFormat="1" ht="30" customHeight="1">
      <c r="A126" s="162"/>
      <c r="B126" s="62"/>
      <c r="C126" s="38" t="s">
        <v>151</v>
      </c>
      <c r="D126" s="38"/>
      <c r="E126" s="36" t="s">
        <v>340</v>
      </c>
      <c r="F126" s="43">
        <f>F127</f>
        <v>0</v>
      </c>
    </row>
    <row r="127" spans="1:6" ht="30" customHeight="1">
      <c r="A127" s="53"/>
      <c r="B127" s="62"/>
      <c r="C127" s="38"/>
      <c r="D127" s="38" t="s">
        <v>191</v>
      </c>
      <c r="E127" s="36" t="s">
        <v>192</v>
      </c>
      <c r="F127" s="43">
        <f>F128</f>
        <v>0</v>
      </c>
    </row>
    <row r="128" spans="1:6" ht="15" customHeight="1">
      <c r="A128" s="53"/>
      <c r="B128" s="62"/>
      <c r="C128" s="38"/>
      <c r="D128" s="62">
        <v>610</v>
      </c>
      <c r="E128" s="36" t="s">
        <v>208</v>
      </c>
      <c r="F128" s="43">
        <v>0</v>
      </c>
    </row>
    <row r="129" spans="1:6" s="41" customFormat="1" ht="15" customHeight="1">
      <c r="A129" s="216"/>
      <c r="B129" s="62"/>
      <c r="C129" s="62" t="s">
        <v>91</v>
      </c>
      <c r="D129" s="62"/>
      <c r="E129" s="188" t="s">
        <v>8</v>
      </c>
      <c r="F129" s="43">
        <f>F130</f>
        <v>294.3</v>
      </c>
    </row>
    <row r="130" spans="1:6" s="41" customFormat="1" ht="45" customHeight="1">
      <c r="A130" s="217"/>
      <c r="B130" s="62"/>
      <c r="C130" s="38" t="s">
        <v>96</v>
      </c>
      <c r="D130" s="38"/>
      <c r="E130" s="36" t="s">
        <v>189</v>
      </c>
      <c r="F130" s="43">
        <f>F131</f>
        <v>294.3</v>
      </c>
    </row>
    <row r="131" spans="1:6" ht="75" customHeight="1">
      <c r="A131" s="53"/>
      <c r="B131" s="62"/>
      <c r="C131" s="38" t="s">
        <v>407</v>
      </c>
      <c r="D131" s="38"/>
      <c r="E131" s="36" t="s">
        <v>408</v>
      </c>
      <c r="F131" s="156">
        <f>F132</f>
        <v>294.3</v>
      </c>
    </row>
    <row r="132" spans="1:6" ht="30" customHeight="1">
      <c r="A132" s="53"/>
      <c r="B132" s="62"/>
      <c r="C132" s="38"/>
      <c r="D132" s="38" t="s">
        <v>510</v>
      </c>
      <c r="E132" s="36" t="s">
        <v>14</v>
      </c>
      <c r="F132" s="156">
        <f>F133</f>
        <v>294.3</v>
      </c>
    </row>
    <row r="133" spans="1:6" ht="30" customHeight="1">
      <c r="A133" s="53"/>
      <c r="B133" s="62"/>
      <c r="C133" s="38"/>
      <c r="D133" s="62">
        <v>240</v>
      </c>
      <c r="E133" s="36" t="s">
        <v>15</v>
      </c>
      <c r="F133" s="43">
        <v>294.3</v>
      </c>
    </row>
    <row r="134" spans="1:6" ht="15" customHeight="1">
      <c r="A134" s="63"/>
      <c r="B134" s="61" t="s">
        <v>288</v>
      </c>
      <c r="C134" s="61"/>
      <c r="D134" s="61"/>
      <c r="E134" s="72" t="s">
        <v>521</v>
      </c>
      <c r="F134" s="178">
        <f>F135+F141</f>
        <v>1791.2</v>
      </c>
    </row>
    <row r="135" spans="1:6" ht="14.25">
      <c r="A135" s="53"/>
      <c r="B135" s="54" t="s">
        <v>289</v>
      </c>
      <c r="C135" s="54"/>
      <c r="D135" s="54"/>
      <c r="E135" s="35" t="s">
        <v>35</v>
      </c>
      <c r="F135" s="154">
        <f>F136</f>
        <v>480</v>
      </c>
    </row>
    <row r="136" spans="1:6" ht="45">
      <c r="A136" s="53"/>
      <c r="B136" s="38"/>
      <c r="C136" s="62" t="s">
        <v>78</v>
      </c>
      <c r="D136" s="62"/>
      <c r="E136" s="188" t="s">
        <v>167</v>
      </c>
      <c r="F136" s="156">
        <f>F137</f>
        <v>480</v>
      </c>
    </row>
    <row r="137" spans="1:6" ht="30">
      <c r="A137" s="53"/>
      <c r="B137" s="38"/>
      <c r="C137" s="197" t="s">
        <v>100</v>
      </c>
      <c r="D137" s="197"/>
      <c r="E137" s="194" t="s">
        <v>404</v>
      </c>
      <c r="F137" s="43">
        <f>F138</f>
        <v>480</v>
      </c>
    </row>
    <row r="138" spans="1:6" ht="60">
      <c r="A138" s="53"/>
      <c r="B138" s="38"/>
      <c r="C138" s="38" t="s">
        <v>152</v>
      </c>
      <c r="D138" s="38"/>
      <c r="E138" s="36" t="s">
        <v>4</v>
      </c>
      <c r="F138" s="43">
        <f>F139</f>
        <v>480</v>
      </c>
    </row>
    <row r="139" spans="1:6" ht="30" customHeight="1">
      <c r="A139" s="53"/>
      <c r="B139" s="38"/>
      <c r="C139" s="38"/>
      <c r="D139" s="38" t="s">
        <v>191</v>
      </c>
      <c r="E139" s="36" t="s">
        <v>192</v>
      </c>
      <c r="F139" s="156">
        <f>F140</f>
        <v>480</v>
      </c>
    </row>
    <row r="140" spans="1:6" ht="15" customHeight="1">
      <c r="A140" s="53"/>
      <c r="B140" s="38"/>
      <c r="C140" s="38"/>
      <c r="D140" s="62">
        <v>610</v>
      </c>
      <c r="E140" s="36" t="s">
        <v>208</v>
      </c>
      <c r="F140" s="43">
        <v>480</v>
      </c>
    </row>
    <row r="141" spans="1:6" ht="14.25">
      <c r="A141" s="53"/>
      <c r="B141" s="54" t="s">
        <v>290</v>
      </c>
      <c r="C141" s="54"/>
      <c r="D141" s="54"/>
      <c r="E141" s="35" t="s">
        <v>36</v>
      </c>
      <c r="F141" s="154">
        <f>F142</f>
        <v>1311.2</v>
      </c>
    </row>
    <row r="142" spans="1:6" ht="45">
      <c r="A142" s="53"/>
      <c r="B142" s="38"/>
      <c r="C142" s="62" t="s">
        <v>78</v>
      </c>
      <c r="D142" s="62"/>
      <c r="E142" s="188" t="s">
        <v>167</v>
      </c>
      <c r="F142" s="172">
        <f>F143+F154</f>
        <v>1311.2</v>
      </c>
    </row>
    <row r="143" spans="1:6" ht="45">
      <c r="A143" s="53"/>
      <c r="B143" s="38"/>
      <c r="C143" s="197" t="s">
        <v>101</v>
      </c>
      <c r="D143" s="197"/>
      <c r="E143" s="194" t="s">
        <v>168</v>
      </c>
      <c r="F143" s="172">
        <f>F144+F149</f>
        <v>761.2</v>
      </c>
    </row>
    <row r="144" spans="1:6" ht="30">
      <c r="A144" s="53"/>
      <c r="B144" s="38"/>
      <c r="C144" s="38" t="s">
        <v>153</v>
      </c>
      <c r="D144" s="38"/>
      <c r="E144" s="36" t="s">
        <v>20</v>
      </c>
      <c r="F144" s="43">
        <f>F145+F147</f>
        <v>161.2</v>
      </c>
    </row>
    <row r="145" spans="1:6" ht="30" customHeight="1">
      <c r="A145" s="53"/>
      <c r="B145" s="38"/>
      <c r="C145" s="38"/>
      <c r="D145" s="38" t="s">
        <v>191</v>
      </c>
      <c r="E145" s="36" t="s">
        <v>192</v>
      </c>
      <c r="F145" s="43">
        <f>F146</f>
        <v>126.2</v>
      </c>
    </row>
    <row r="146" spans="1:6" ht="15" customHeight="1">
      <c r="A146" s="53"/>
      <c r="B146" s="38"/>
      <c r="C146" s="38"/>
      <c r="D146" s="62">
        <v>610</v>
      </c>
      <c r="E146" s="36" t="s">
        <v>208</v>
      </c>
      <c r="F146" s="43">
        <v>126.2</v>
      </c>
    </row>
    <row r="147" spans="1:6" ht="30" customHeight="1">
      <c r="A147" s="53"/>
      <c r="B147" s="38"/>
      <c r="C147" s="38"/>
      <c r="D147" s="38" t="s">
        <v>510</v>
      </c>
      <c r="E147" s="36" t="s">
        <v>14</v>
      </c>
      <c r="F147" s="156">
        <f>F148</f>
        <v>35</v>
      </c>
    </row>
    <row r="148" spans="1:6" ht="30" customHeight="1">
      <c r="A148" s="53"/>
      <c r="B148" s="38"/>
      <c r="C148" s="38"/>
      <c r="D148" s="62">
        <v>240</v>
      </c>
      <c r="E148" s="36" t="s">
        <v>15</v>
      </c>
      <c r="F148" s="43">
        <v>35</v>
      </c>
    </row>
    <row r="149" spans="1:6" ht="30" customHeight="1">
      <c r="A149" s="53"/>
      <c r="B149" s="38"/>
      <c r="C149" s="38" t="s">
        <v>154</v>
      </c>
      <c r="D149" s="38"/>
      <c r="E149" s="36" t="s">
        <v>3</v>
      </c>
      <c r="F149" s="43">
        <f>F150+F152</f>
        <v>600</v>
      </c>
    </row>
    <row r="150" spans="1:6" ht="30" customHeight="1">
      <c r="A150" s="63"/>
      <c r="B150" s="62"/>
      <c r="C150" s="38"/>
      <c r="D150" s="38" t="s">
        <v>191</v>
      </c>
      <c r="E150" s="36" t="s">
        <v>192</v>
      </c>
      <c r="F150" s="43">
        <f>F151</f>
        <v>100</v>
      </c>
    </row>
    <row r="151" spans="1:6" ht="15" customHeight="1">
      <c r="A151" s="63"/>
      <c r="B151" s="62"/>
      <c r="C151" s="38"/>
      <c r="D151" s="62">
        <v>610</v>
      </c>
      <c r="E151" s="36" t="s">
        <v>208</v>
      </c>
      <c r="F151" s="43">
        <v>100</v>
      </c>
    </row>
    <row r="152" spans="1:6" ht="30" customHeight="1">
      <c r="A152" s="63"/>
      <c r="B152" s="62"/>
      <c r="C152" s="38"/>
      <c r="D152" s="38" t="s">
        <v>510</v>
      </c>
      <c r="E152" s="36" t="s">
        <v>14</v>
      </c>
      <c r="F152" s="156">
        <f>F153</f>
        <v>500</v>
      </c>
    </row>
    <row r="153" spans="1:6" ht="30" customHeight="1">
      <c r="A153" s="63"/>
      <c r="B153" s="62"/>
      <c r="C153" s="38"/>
      <c r="D153" s="62">
        <v>240</v>
      </c>
      <c r="E153" s="36" t="s">
        <v>15</v>
      </c>
      <c r="F153" s="43">
        <v>500</v>
      </c>
    </row>
    <row r="154" spans="1:6" ht="30" customHeight="1">
      <c r="A154" s="63"/>
      <c r="B154" s="62"/>
      <c r="C154" s="197" t="s">
        <v>102</v>
      </c>
      <c r="D154" s="197"/>
      <c r="E154" s="194" t="s">
        <v>177</v>
      </c>
      <c r="F154" s="43">
        <f>F155+F158+F161</f>
        <v>550</v>
      </c>
    </row>
    <row r="155" spans="1:6" ht="30">
      <c r="A155" s="63"/>
      <c r="B155" s="62"/>
      <c r="C155" s="38" t="s">
        <v>155</v>
      </c>
      <c r="D155" s="38"/>
      <c r="E155" s="36" t="s">
        <v>260</v>
      </c>
      <c r="F155" s="43">
        <f>F156</f>
        <v>50</v>
      </c>
    </row>
    <row r="156" spans="1:6" ht="30">
      <c r="A156" s="63"/>
      <c r="B156" s="62"/>
      <c r="C156" s="38"/>
      <c r="D156" s="38" t="s">
        <v>191</v>
      </c>
      <c r="E156" s="36" t="s">
        <v>192</v>
      </c>
      <c r="F156" s="43">
        <f>F157</f>
        <v>50</v>
      </c>
    </row>
    <row r="157" spans="1:6" ht="15" customHeight="1">
      <c r="A157" s="63"/>
      <c r="B157" s="62"/>
      <c r="C157" s="38"/>
      <c r="D157" s="62">
        <v>610</v>
      </c>
      <c r="E157" s="36" t="s">
        <v>208</v>
      </c>
      <c r="F157" s="43">
        <v>50</v>
      </c>
    </row>
    <row r="158" spans="1:6" ht="15">
      <c r="A158" s="63"/>
      <c r="B158" s="62"/>
      <c r="C158" s="38" t="s">
        <v>156</v>
      </c>
      <c r="D158" s="38"/>
      <c r="E158" s="36" t="s">
        <v>5</v>
      </c>
      <c r="F158" s="43">
        <f>F159</f>
        <v>200</v>
      </c>
    </row>
    <row r="159" spans="1:6" ht="30">
      <c r="A159" s="63"/>
      <c r="B159" s="62"/>
      <c r="C159" s="38"/>
      <c r="D159" s="38" t="s">
        <v>191</v>
      </c>
      <c r="E159" s="36" t="s">
        <v>192</v>
      </c>
      <c r="F159" s="43">
        <f>F160</f>
        <v>200</v>
      </c>
    </row>
    <row r="160" spans="1:6" ht="15" customHeight="1">
      <c r="A160" s="63"/>
      <c r="B160" s="62"/>
      <c r="C160" s="38"/>
      <c r="D160" s="62">
        <v>610</v>
      </c>
      <c r="E160" s="36" t="s">
        <v>208</v>
      </c>
      <c r="F160" s="43">
        <v>200</v>
      </c>
    </row>
    <row r="161" spans="1:6" ht="30" customHeight="1">
      <c r="A161" s="63"/>
      <c r="B161" s="62"/>
      <c r="C161" s="38" t="s">
        <v>157</v>
      </c>
      <c r="D161" s="38"/>
      <c r="E161" s="36" t="s">
        <v>163</v>
      </c>
      <c r="F161" s="43">
        <f>F162</f>
        <v>300</v>
      </c>
    </row>
    <row r="162" spans="1:6" ht="30" customHeight="1">
      <c r="A162" s="63"/>
      <c r="B162" s="62"/>
      <c r="C162" s="38"/>
      <c r="D162" s="38" t="s">
        <v>191</v>
      </c>
      <c r="E162" s="36" t="s">
        <v>192</v>
      </c>
      <c r="F162" s="43">
        <f>F163</f>
        <v>300</v>
      </c>
    </row>
    <row r="163" spans="1:6" ht="15" customHeight="1">
      <c r="A163" s="63"/>
      <c r="B163" s="62"/>
      <c r="C163" s="38"/>
      <c r="D163" s="62">
        <v>610</v>
      </c>
      <c r="E163" s="36" t="s">
        <v>208</v>
      </c>
      <c r="F163" s="43">
        <v>300</v>
      </c>
    </row>
    <row r="164" spans="1:6" ht="14.25">
      <c r="A164" s="63"/>
      <c r="B164" s="61" t="s">
        <v>291</v>
      </c>
      <c r="C164" s="61"/>
      <c r="D164" s="61"/>
      <c r="E164" s="72" t="s">
        <v>520</v>
      </c>
      <c r="F164" s="177">
        <f>F165</f>
        <v>120</v>
      </c>
    </row>
    <row r="165" spans="1:6" s="2" customFormat="1" ht="14.25">
      <c r="A165" s="130"/>
      <c r="B165" s="61" t="s">
        <v>292</v>
      </c>
      <c r="C165" s="61"/>
      <c r="D165" s="61"/>
      <c r="E165" s="35" t="s">
        <v>37</v>
      </c>
      <c r="F165" s="178">
        <f>F166</f>
        <v>120</v>
      </c>
    </row>
    <row r="166" spans="1:6" s="2" customFormat="1" ht="30" customHeight="1">
      <c r="A166" s="130"/>
      <c r="B166" s="61"/>
      <c r="C166" s="62" t="s">
        <v>74</v>
      </c>
      <c r="D166" s="62"/>
      <c r="E166" s="188" t="s">
        <v>197</v>
      </c>
      <c r="F166" s="172">
        <f>F167</f>
        <v>120</v>
      </c>
    </row>
    <row r="167" spans="1:6" s="2" customFormat="1" ht="45">
      <c r="A167" s="130"/>
      <c r="B167" s="61"/>
      <c r="C167" s="197" t="s">
        <v>75</v>
      </c>
      <c r="D167" s="197"/>
      <c r="E167" s="194" t="s">
        <v>136</v>
      </c>
      <c r="F167" s="172">
        <f>F168+F171+F174</f>
        <v>120</v>
      </c>
    </row>
    <row r="168" spans="1:6" s="2" customFormat="1" ht="30">
      <c r="A168" s="130"/>
      <c r="B168" s="61"/>
      <c r="C168" s="38" t="s">
        <v>158</v>
      </c>
      <c r="D168" s="38"/>
      <c r="E168" s="36" t="s">
        <v>329</v>
      </c>
      <c r="F168" s="43">
        <f>F169</f>
        <v>50</v>
      </c>
    </row>
    <row r="169" spans="1:6" s="2" customFormat="1" ht="30" customHeight="1">
      <c r="A169" s="130"/>
      <c r="B169" s="61"/>
      <c r="C169" s="38"/>
      <c r="D169" s="38" t="s">
        <v>510</v>
      </c>
      <c r="E169" s="17" t="s">
        <v>14</v>
      </c>
      <c r="F169" s="43">
        <f>F170</f>
        <v>50</v>
      </c>
    </row>
    <row r="170" spans="1:6" s="2" customFormat="1" ht="30" customHeight="1">
      <c r="A170" s="130"/>
      <c r="B170" s="61"/>
      <c r="C170" s="38"/>
      <c r="D170" s="62">
        <v>240</v>
      </c>
      <c r="E170" s="36" t="s">
        <v>15</v>
      </c>
      <c r="F170" s="43">
        <v>50</v>
      </c>
    </row>
    <row r="171" spans="1:6" s="2" customFormat="1" ht="15">
      <c r="A171" s="130"/>
      <c r="B171" s="61"/>
      <c r="C171" s="38" t="s">
        <v>161</v>
      </c>
      <c r="D171" s="38"/>
      <c r="E171" s="36" t="s">
        <v>2</v>
      </c>
      <c r="F171" s="43">
        <f>F172</f>
        <v>20</v>
      </c>
    </row>
    <row r="172" spans="1:6" s="2" customFormat="1" ht="30" customHeight="1">
      <c r="A172" s="130"/>
      <c r="B172" s="61"/>
      <c r="C172" s="38"/>
      <c r="D172" s="38" t="s">
        <v>510</v>
      </c>
      <c r="E172" s="17" t="s">
        <v>14</v>
      </c>
      <c r="F172" s="43">
        <f>F173</f>
        <v>20</v>
      </c>
    </row>
    <row r="173" spans="1:6" s="2" customFormat="1" ht="30" customHeight="1">
      <c r="A173" s="130"/>
      <c r="B173" s="61"/>
      <c r="C173" s="61"/>
      <c r="D173" s="62">
        <v>240</v>
      </c>
      <c r="E173" s="36" t="s">
        <v>15</v>
      </c>
      <c r="F173" s="172">
        <v>20</v>
      </c>
    </row>
    <row r="174" spans="1:6" s="41" customFormat="1" ht="30" customHeight="1">
      <c r="A174" s="203"/>
      <c r="B174" s="62"/>
      <c r="C174" s="62" t="s">
        <v>160</v>
      </c>
      <c r="D174" s="62"/>
      <c r="E174" s="36" t="s">
        <v>190</v>
      </c>
      <c r="F174" s="172">
        <f>F175</f>
        <v>50</v>
      </c>
    </row>
    <row r="175" spans="1:6" s="41" customFormat="1" ht="30" customHeight="1">
      <c r="A175" s="204"/>
      <c r="B175" s="62"/>
      <c r="C175" s="62"/>
      <c r="D175" s="38" t="s">
        <v>510</v>
      </c>
      <c r="E175" s="17" t="s">
        <v>14</v>
      </c>
      <c r="F175" s="172">
        <f>F176</f>
        <v>50</v>
      </c>
    </row>
    <row r="176" spans="1:6" s="41" customFormat="1" ht="30" customHeight="1">
      <c r="A176" s="204"/>
      <c r="B176" s="62"/>
      <c r="C176" s="62"/>
      <c r="D176" s="62">
        <v>240</v>
      </c>
      <c r="E176" s="36" t="s">
        <v>15</v>
      </c>
      <c r="F176" s="172">
        <v>50</v>
      </c>
    </row>
    <row r="177" spans="1:6" s="2" customFormat="1" ht="14.25">
      <c r="A177" s="130"/>
      <c r="B177" s="61" t="s">
        <v>368</v>
      </c>
      <c r="C177" s="61"/>
      <c r="D177" s="61"/>
      <c r="E177" s="35" t="s">
        <v>370</v>
      </c>
      <c r="F177" s="178">
        <f>F184+F178</f>
        <v>35</v>
      </c>
    </row>
    <row r="178" spans="1:6" s="2" customFormat="1" ht="14.25">
      <c r="A178" s="130"/>
      <c r="B178" s="61" t="s">
        <v>209</v>
      </c>
      <c r="C178" s="61"/>
      <c r="D178" s="61"/>
      <c r="E178" s="35" t="s">
        <v>210</v>
      </c>
      <c r="F178" s="178">
        <f>F179</f>
        <v>35</v>
      </c>
    </row>
    <row r="179" spans="1:6" s="41" customFormat="1" ht="45" customHeight="1">
      <c r="A179" s="203"/>
      <c r="B179" s="62"/>
      <c r="C179" s="62" t="s">
        <v>84</v>
      </c>
      <c r="D179" s="62"/>
      <c r="E179" s="188" t="s">
        <v>184</v>
      </c>
      <c r="F179" s="172">
        <f>F180</f>
        <v>35</v>
      </c>
    </row>
    <row r="180" spans="1:6" s="41" customFormat="1" ht="90">
      <c r="A180" s="204"/>
      <c r="B180" s="62"/>
      <c r="C180" s="197" t="s">
        <v>85</v>
      </c>
      <c r="D180" s="197"/>
      <c r="E180" s="194" t="s">
        <v>185</v>
      </c>
      <c r="F180" s="172">
        <f>F181</f>
        <v>35</v>
      </c>
    </row>
    <row r="181" spans="1:6" s="41" customFormat="1" ht="30" customHeight="1">
      <c r="A181" s="204"/>
      <c r="B181" s="62"/>
      <c r="C181" s="38" t="s">
        <v>159</v>
      </c>
      <c r="D181" s="38"/>
      <c r="E181" s="36" t="s">
        <v>205</v>
      </c>
      <c r="F181" s="172">
        <f>F182</f>
        <v>35</v>
      </c>
    </row>
    <row r="182" spans="1:6" s="41" customFormat="1" ht="15">
      <c r="A182" s="204"/>
      <c r="B182" s="62"/>
      <c r="C182" s="38"/>
      <c r="D182" s="38" t="s">
        <v>206</v>
      </c>
      <c r="E182" s="36" t="s">
        <v>207</v>
      </c>
      <c r="F182" s="172">
        <f>F183</f>
        <v>35</v>
      </c>
    </row>
    <row r="183" spans="1:6" s="41" customFormat="1" ht="30">
      <c r="A183" s="204"/>
      <c r="B183" s="62"/>
      <c r="C183" s="38"/>
      <c r="D183" s="38" t="s">
        <v>212</v>
      </c>
      <c r="E183" s="36" t="s">
        <v>211</v>
      </c>
      <c r="F183" s="172">
        <v>35</v>
      </c>
    </row>
    <row r="184" spans="1:6" s="2" customFormat="1" ht="14.25">
      <c r="A184" s="130"/>
      <c r="B184" s="61" t="s">
        <v>369</v>
      </c>
      <c r="C184" s="61"/>
      <c r="D184" s="61"/>
      <c r="E184" s="35" t="s">
        <v>371</v>
      </c>
      <c r="F184" s="178">
        <f>F185</f>
        <v>0</v>
      </c>
    </row>
    <row r="185" spans="1:6" s="2" customFormat="1" ht="45">
      <c r="A185" s="130"/>
      <c r="B185" s="61"/>
      <c r="C185" s="62" t="s">
        <v>86</v>
      </c>
      <c r="D185" s="62"/>
      <c r="E185" s="188" t="s">
        <v>186</v>
      </c>
      <c r="F185" s="43">
        <f>F186</f>
        <v>0</v>
      </c>
    </row>
    <row r="186" spans="1:6" s="2" customFormat="1" ht="45">
      <c r="A186" s="130"/>
      <c r="B186" s="61"/>
      <c r="C186" s="197" t="s">
        <v>87</v>
      </c>
      <c r="D186" s="197"/>
      <c r="E186" s="194" t="s">
        <v>187</v>
      </c>
      <c r="F186" s="43">
        <f>F187+F190</f>
        <v>0</v>
      </c>
    </row>
    <row r="187" spans="1:6" s="2" customFormat="1" ht="75">
      <c r="A187" s="130"/>
      <c r="B187" s="61"/>
      <c r="C187" s="38" t="s">
        <v>90</v>
      </c>
      <c r="D187" s="38"/>
      <c r="E187" s="36" t="s">
        <v>343</v>
      </c>
      <c r="F187" s="156">
        <f>F188</f>
        <v>0</v>
      </c>
    </row>
    <row r="188" spans="1:6" s="2" customFormat="1" ht="15">
      <c r="A188" s="130"/>
      <c r="B188" s="61"/>
      <c r="C188" s="38"/>
      <c r="D188" s="38">
        <v>500</v>
      </c>
      <c r="E188" s="36" t="s">
        <v>38</v>
      </c>
      <c r="F188" s="156">
        <f>F189</f>
        <v>0</v>
      </c>
    </row>
    <row r="189" spans="1:6" s="2" customFormat="1" ht="15">
      <c r="A189" s="130"/>
      <c r="B189" s="61"/>
      <c r="C189" s="38"/>
      <c r="D189" s="38">
        <v>540</v>
      </c>
      <c r="E189" s="36" t="s">
        <v>39</v>
      </c>
      <c r="F189" s="43">
        <v>0</v>
      </c>
    </row>
    <row r="190" spans="1:6" s="2" customFormat="1" ht="105">
      <c r="A190" s="130"/>
      <c r="B190" s="61"/>
      <c r="C190" s="62" t="s">
        <v>194</v>
      </c>
      <c r="D190" s="62"/>
      <c r="E190" s="188" t="s">
        <v>193</v>
      </c>
      <c r="F190" s="43">
        <f>F191</f>
        <v>0</v>
      </c>
    </row>
    <row r="191" spans="1:6" s="2" customFormat="1" ht="15">
      <c r="A191" s="130"/>
      <c r="B191" s="61"/>
      <c r="C191" s="62"/>
      <c r="D191" s="62" t="s">
        <v>1</v>
      </c>
      <c r="E191" s="188" t="s">
        <v>38</v>
      </c>
      <c r="F191" s="43">
        <f>F192</f>
        <v>0</v>
      </c>
    </row>
    <row r="192" spans="1:6" s="2" customFormat="1" ht="15">
      <c r="A192" s="130"/>
      <c r="B192" s="61"/>
      <c r="C192" s="38"/>
      <c r="D192" s="38">
        <v>540</v>
      </c>
      <c r="E192" s="36" t="s">
        <v>39</v>
      </c>
      <c r="F192" s="43">
        <v>0</v>
      </c>
    </row>
    <row r="193" spans="1:6" s="2" customFormat="1" ht="14.25">
      <c r="A193" s="131"/>
      <c r="B193" s="61" t="s">
        <v>318</v>
      </c>
      <c r="C193" s="61"/>
      <c r="D193" s="61"/>
      <c r="E193" s="163" t="s">
        <v>319</v>
      </c>
      <c r="F193" s="154">
        <f aca="true" t="shared" si="1" ref="F193:F198">F194</f>
        <v>30</v>
      </c>
    </row>
    <row r="194" spans="1:6" s="2" customFormat="1" ht="28.5">
      <c r="A194" s="131"/>
      <c r="B194" s="54" t="s">
        <v>320</v>
      </c>
      <c r="C194" s="54"/>
      <c r="D194" s="54"/>
      <c r="E194" s="164" t="s">
        <v>321</v>
      </c>
      <c r="F194" s="154">
        <f t="shared" si="1"/>
        <v>30</v>
      </c>
    </row>
    <row r="195" spans="1:6" ht="45">
      <c r="A195" s="53"/>
      <c r="B195" s="38"/>
      <c r="C195" s="62" t="s">
        <v>76</v>
      </c>
      <c r="D195" s="62"/>
      <c r="E195" s="188" t="s">
        <v>204</v>
      </c>
      <c r="F195" s="43">
        <f t="shared" si="1"/>
        <v>30</v>
      </c>
    </row>
    <row r="196" spans="1:6" ht="45">
      <c r="A196" s="53"/>
      <c r="B196" s="38"/>
      <c r="C196" s="197" t="s">
        <v>77</v>
      </c>
      <c r="D196" s="193"/>
      <c r="E196" s="194" t="s">
        <v>166</v>
      </c>
      <c r="F196" s="43">
        <f t="shared" si="1"/>
        <v>30</v>
      </c>
    </row>
    <row r="197" spans="1:6" ht="30" customHeight="1">
      <c r="A197" s="53"/>
      <c r="B197" s="38"/>
      <c r="C197" s="38" t="s">
        <v>165</v>
      </c>
      <c r="D197" s="38"/>
      <c r="E197" s="36" t="s">
        <v>336</v>
      </c>
      <c r="F197" s="43">
        <f t="shared" si="1"/>
        <v>30</v>
      </c>
    </row>
    <row r="198" spans="1:6" ht="30" customHeight="1">
      <c r="A198" s="53"/>
      <c r="B198" s="38"/>
      <c r="C198" s="38"/>
      <c r="D198" s="38" t="s">
        <v>510</v>
      </c>
      <c r="E198" s="17" t="s">
        <v>14</v>
      </c>
      <c r="F198" s="43">
        <f t="shared" si="1"/>
        <v>30</v>
      </c>
    </row>
    <row r="199" spans="1:6" ht="30" customHeight="1">
      <c r="A199" s="53"/>
      <c r="B199" s="38"/>
      <c r="C199" s="38"/>
      <c r="D199" s="62">
        <v>240</v>
      </c>
      <c r="E199" s="36" t="s">
        <v>15</v>
      </c>
      <c r="F199" s="43">
        <v>30</v>
      </c>
    </row>
    <row r="200" spans="1:6" ht="15">
      <c r="A200" s="53"/>
      <c r="B200" s="38"/>
      <c r="C200" s="38"/>
      <c r="D200" s="38"/>
      <c r="E200" s="36"/>
      <c r="F200" s="43"/>
    </row>
    <row r="201" spans="1:6" ht="15">
      <c r="A201" s="53"/>
      <c r="B201" s="38"/>
      <c r="C201" s="38"/>
      <c r="D201" s="38"/>
      <c r="E201" s="35" t="s">
        <v>21</v>
      </c>
      <c r="F201" s="157">
        <f>F22+F41</f>
        <v>7880.015219999999</v>
      </c>
    </row>
    <row r="204" ht="15">
      <c r="F204" s="159"/>
    </row>
    <row r="205" ht="15">
      <c r="F205" s="159"/>
    </row>
    <row r="206" ht="15">
      <c r="F206" s="159"/>
    </row>
    <row r="207" ht="15">
      <c r="F207" s="159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125" style="14" customWidth="1"/>
    <col min="4" max="4" width="9.75390625" style="14" customWidth="1"/>
    <col min="5" max="5" width="50.375" style="31" customWidth="1"/>
    <col min="6" max="7" width="18.75390625" style="14" customWidth="1"/>
  </cols>
  <sheetData>
    <row r="1" spans="6:7" ht="15">
      <c r="F1" s="16"/>
      <c r="G1" s="16" t="s">
        <v>298</v>
      </c>
    </row>
    <row r="2" spans="6:7" ht="15">
      <c r="F2" s="16"/>
      <c r="G2" s="16" t="s">
        <v>476</v>
      </c>
    </row>
    <row r="3" spans="6:7" ht="15">
      <c r="F3" s="16"/>
      <c r="G3" s="16" t="s">
        <v>104</v>
      </c>
    </row>
    <row r="4" spans="6:7" ht="15">
      <c r="F4" s="16"/>
      <c r="G4" s="16" t="s">
        <v>203</v>
      </c>
    </row>
    <row r="5" spans="6:7" ht="15">
      <c r="F5"/>
      <c r="G5"/>
    </row>
    <row r="6" spans="6:7" ht="15">
      <c r="F6" s="16"/>
      <c r="G6" s="16"/>
    </row>
    <row r="7" spans="1:7" ht="14.25">
      <c r="A7" s="255" t="s">
        <v>322</v>
      </c>
      <c r="B7" s="255"/>
      <c r="C7" s="255"/>
      <c r="D7" s="255"/>
      <c r="E7" s="255"/>
      <c r="F7" s="255"/>
      <c r="G7" s="255"/>
    </row>
    <row r="8" spans="1:7" ht="14.25">
      <c r="A8" s="255" t="s">
        <v>104</v>
      </c>
      <c r="B8" s="255"/>
      <c r="C8" s="255"/>
      <c r="D8" s="255"/>
      <c r="E8" s="255"/>
      <c r="F8" s="255"/>
      <c r="G8" s="255"/>
    </row>
    <row r="9" spans="1:7" ht="14.25">
      <c r="A9" s="249" t="s">
        <v>403</v>
      </c>
      <c r="B9" s="249"/>
      <c r="C9" s="249"/>
      <c r="D9" s="249"/>
      <c r="E9" s="249"/>
      <c r="F9" s="249"/>
      <c r="G9" s="249"/>
    </row>
    <row r="10" spans="2:5" ht="15">
      <c r="B10" s="32"/>
      <c r="C10" s="32"/>
      <c r="D10" s="32"/>
      <c r="E10" s="33"/>
    </row>
    <row r="11" spans="2:7" ht="15">
      <c r="B11" s="32"/>
      <c r="C11" s="32"/>
      <c r="D11" s="32"/>
      <c r="E11" s="33"/>
      <c r="F11" s="16"/>
      <c r="G11" s="16" t="s">
        <v>24</v>
      </c>
    </row>
    <row r="12" spans="1:7" ht="12.75" customHeight="1">
      <c r="A12" s="254" t="s">
        <v>275</v>
      </c>
      <c r="B12" s="256" t="s">
        <v>501</v>
      </c>
      <c r="C12" s="256" t="s">
        <v>502</v>
      </c>
      <c r="D12" s="256" t="s">
        <v>503</v>
      </c>
      <c r="E12" s="257" t="s">
        <v>28</v>
      </c>
      <c r="F12" s="253" t="s">
        <v>374</v>
      </c>
      <c r="G12" s="253" t="s">
        <v>405</v>
      </c>
    </row>
    <row r="13" spans="1:7" ht="12.75" customHeight="1">
      <c r="A13" s="254"/>
      <c r="B13" s="256"/>
      <c r="C13" s="256"/>
      <c r="D13" s="256"/>
      <c r="E13" s="257"/>
      <c r="F13" s="253"/>
      <c r="G13" s="253"/>
    </row>
    <row r="14" spans="1:7" ht="12.75" customHeight="1">
      <c r="A14" s="254"/>
      <c r="B14" s="256"/>
      <c r="C14" s="256"/>
      <c r="D14" s="256"/>
      <c r="E14" s="257"/>
      <c r="F14" s="253"/>
      <c r="G14" s="253"/>
    </row>
    <row r="15" spans="1:7" ht="12.75" customHeight="1">
      <c r="A15" s="254"/>
      <c r="B15" s="256"/>
      <c r="C15" s="256"/>
      <c r="D15" s="256"/>
      <c r="E15" s="257"/>
      <c r="F15" s="253"/>
      <c r="G15" s="253"/>
    </row>
    <row r="16" spans="1:7" ht="12.75" customHeight="1">
      <c r="A16" s="254"/>
      <c r="B16" s="256"/>
      <c r="C16" s="256"/>
      <c r="D16" s="256"/>
      <c r="E16" s="257"/>
      <c r="F16" s="253"/>
      <c r="G16" s="253"/>
    </row>
    <row r="17" spans="1:7" ht="12.75" customHeight="1">
      <c r="A17" s="254"/>
      <c r="B17" s="256"/>
      <c r="C17" s="256"/>
      <c r="D17" s="256"/>
      <c r="E17" s="257"/>
      <c r="F17" s="253"/>
      <c r="G17" s="253"/>
    </row>
    <row r="18" spans="1:7" ht="12.75" customHeight="1">
      <c r="A18" s="254"/>
      <c r="B18" s="256"/>
      <c r="C18" s="256"/>
      <c r="D18" s="256"/>
      <c r="E18" s="257"/>
      <c r="F18" s="253"/>
      <c r="G18" s="253"/>
    </row>
    <row r="19" spans="1:7" ht="12.75" customHeight="1">
      <c r="A19" s="254"/>
      <c r="B19" s="256"/>
      <c r="C19" s="256"/>
      <c r="D19" s="256"/>
      <c r="E19" s="257"/>
      <c r="F19" s="253"/>
      <c r="G19" s="253"/>
    </row>
    <row r="20" spans="1:7" ht="12.75" customHeight="1">
      <c r="A20" s="254"/>
      <c r="B20" s="256"/>
      <c r="C20" s="256"/>
      <c r="D20" s="256"/>
      <c r="E20" s="257"/>
      <c r="F20" s="253"/>
      <c r="G20" s="253"/>
    </row>
    <row r="21" spans="1:7" ht="12.75" customHeight="1">
      <c r="A21" s="254"/>
      <c r="B21" s="256"/>
      <c r="C21" s="256"/>
      <c r="D21" s="256"/>
      <c r="E21" s="257"/>
      <c r="F21" s="253"/>
      <c r="G21" s="253"/>
    </row>
    <row r="22" spans="1:7" ht="51.75">
      <c r="A22" s="49" t="s">
        <v>199</v>
      </c>
      <c r="B22" s="50"/>
      <c r="C22" s="50"/>
      <c r="D22" s="50"/>
      <c r="E22" s="47" t="s">
        <v>198</v>
      </c>
      <c r="F22" s="173">
        <f>F23</f>
        <v>868.6</v>
      </c>
      <c r="G22" s="173">
        <f>G23</f>
        <v>868.6</v>
      </c>
    </row>
    <row r="23" spans="1:7" ht="15.75">
      <c r="A23" s="51"/>
      <c r="B23" s="52" t="s">
        <v>277</v>
      </c>
      <c r="C23" s="52"/>
      <c r="D23" s="52"/>
      <c r="E23" s="39" t="s">
        <v>525</v>
      </c>
      <c r="F23" s="174">
        <f>F24+F30</f>
        <v>868.6</v>
      </c>
      <c r="G23" s="174">
        <f>G24+G30</f>
        <v>868.6</v>
      </c>
    </row>
    <row r="24" spans="1:7" ht="42.75">
      <c r="A24" s="53"/>
      <c r="B24" s="54" t="s">
        <v>278</v>
      </c>
      <c r="C24" s="54"/>
      <c r="D24" s="54"/>
      <c r="E24" s="35" t="s">
        <v>62</v>
      </c>
      <c r="F24" s="154">
        <f aca="true" t="shared" si="0" ref="F24:G28">F25</f>
        <v>867.6</v>
      </c>
      <c r="G24" s="154">
        <f t="shared" si="0"/>
        <v>867.6</v>
      </c>
    </row>
    <row r="25" spans="1:7" ht="15">
      <c r="A25" s="53"/>
      <c r="B25" s="38"/>
      <c r="C25" s="38" t="s">
        <v>91</v>
      </c>
      <c r="D25" s="38"/>
      <c r="E25" s="36" t="s">
        <v>8</v>
      </c>
      <c r="F25" s="43">
        <f t="shared" si="0"/>
        <v>867.6</v>
      </c>
      <c r="G25" s="43">
        <f t="shared" si="0"/>
        <v>867.6</v>
      </c>
    </row>
    <row r="26" spans="1:7" ht="30">
      <c r="A26" s="53"/>
      <c r="B26" s="38"/>
      <c r="C26" s="38" t="s">
        <v>92</v>
      </c>
      <c r="D26" s="38"/>
      <c r="E26" s="36" t="s">
        <v>188</v>
      </c>
      <c r="F26" s="43">
        <f t="shared" si="0"/>
        <v>867.6</v>
      </c>
      <c r="G26" s="43">
        <f t="shared" si="0"/>
        <v>867.6</v>
      </c>
    </row>
    <row r="27" spans="1:7" ht="15">
      <c r="A27" s="53"/>
      <c r="B27" s="38"/>
      <c r="C27" s="38" t="s">
        <v>98</v>
      </c>
      <c r="D27" s="38"/>
      <c r="E27" s="36" t="s">
        <v>29</v>
      </c>
      <c r="F27" s="43">
        <f t="shared" si="0"/>
        <v>867.6</v>
      </c>
      <c r="G27" s="43">
        <f t="shared" si="0"/>
        <v>867.6</v>
      </c>
    </row>
    <row r="28" spans="1:7" ht="75">
      <c r="A28" s="53"/>
      <c r="B28" s="38"/>
      <c r="C28" s="38"/>
      <c r="D28" s="38">
        <v>100</v>
      </c>
      <c r="E28" s="36" t="s">
        <v>0</v>
      </c>
      <c r="F28" s="176">
        <f t="shared" si="0"/>
        <v>867.6</v>
      </c>
      <c r="G28" s="176">
        <f t="shared" si="0"/>
        <v>867.6</v>
      </c>
    </row>
    <row r="29" spans="1:7" ht="30">
      <c r="A29" s="53"/>
      <c r="B29" s="38"/>
      <c r="C29" s="38"/>
      <c r="D29" s="38">
        <v>120</v>
      </c>
      <c r="E29" s="36" t="s">
        <v>13</v>
      </c>
      <c r="F29" s="43">
        <v>867.6</v>
      </c>
      <c r="G29" s="43">
        <v>867.6</v>
      </c>
    </row>
    <row r="30" spans="1:7" ht="57">
      <c r="A30" s="53"/>
      <c r="B30" s="54" t="s">
        <v>279</v>
      </c>
      <c r="C30" s="54"/>
      <c r="D30" s="54"/>
      <c r="E30" s="35" t="s">
        <v>63</v>
      </c>
      <c r="F30" s="154">
        <f>F36+F31</f>
        <v>1</v>
      </c>
      <c r="G30" s="154">
        <f>G36+G31</f>
        <v>1</v>
      </c>
    </row>
    <row r="31" spans="1:7" ht="45">
      <c r="A31" s="53"/>
      <c r="B31" s="54"/>
      <c r="C31" s="38" t="s">
        <v>86</v>
      </c>
      <c r="D31" s="38"/>
      <c r="E31" s="69" t="s">
        <v>186</v>
      </c>
      <c r="F31" s="43">
        <f aca="true" t="shared" si="1" ref="F31:G34">F32</f>
        <v>0</v>
      </c>
      <c r="G31" s="43">
        <f t="shared" si="1"/>
        <v>0</v>
      </c>
    </row>
    <row r="32" spans="1:7" ht="45">
      <c r="A32" s="196"/>
      <c r="B32" s="180"/>
      <c r="C32" s="197" t="s">
        <v>87</v>
      </c>
      <c r="D32" s="197"/>
      <c r="E32" s="198" t="s">
        <v>187</v>
      </c>
      <c r="F32" s="199">
        <f t="shared" si="1"/>
        <v>0</v>
      </c>
      <c r="G32" s="199">
        <f t="shared" si="1"/>
        <v>0</v>
      </c>
    </row>
    <row r="33" spans="1:7" ht="60">
      <c r="A33" s="53"/>
      <c r="B33" s="54"/>
      <c r="C33" s="38" t="s">
        <v>88</v>
      </c>
      <c r="D33" s="38"/>
      <c r="E33" s="69" t="s">
        <v>507</v>
      </c>
      <c r="F33" s="43">
        <f t="shared" si="1"/>
        <v>0</v>
      </c>
      <c r="G33" s="43">
        <f t="shared" si="1"/>
        <v>0</v>
      </c>
    </row>
    <row r="34" spans="1:7" ht="15">
      <c r="A34" s="53"/>
      <c r="B34" s="54"/>
      <c r="C34" s="38"/>
      <c r="D34" s="38">
        <v>500</v>
      </c>
      <c r="E34" s="36" t="s">
        <v>38</v>
      </c>
      <c r="F34" s="176">
        <f t="shared" si="1"/>
        <v>0</v>
      </c>
      <c r="G34" s="176">
        <f t="shared" si="1"/>
        <v>0</v>
      </c>
    </row>
    <row r="35" spans="1:7" ht="15">
      <c r="A35" s="53"/>
      <c r="B35" s="54"/>
      <c r="C35" s="38"/>
      <c r="D35" s="38">
        <v>540</v>
      </c>
      <c r="E35" s="36" t="s">
        <v>39</v>
      </c>
      <c r="F35" s="43">
        <v>0</v>
      </c>
      <c r="G35" s="43">
        <v>0</v>
      </c>
    </row>
    <row r="36" spans="1:7" ht="15">
      <c r="A36" s="53"/>
      <c r="B36" s="38"/>
      <c r="C36" s="38" t="s">
        <v>91</v>
      </c>
      <c r="D36" s="38"/>
      <c r="E36" s="36" t="s">
        <v>8</v>
      </c>
      <c r="F36" s="156">
        <f aca="true" t="shared" si="2" ref="F36:G39">F37</f>
        <v>1</v>
      </c>
      <c r="G36" s="156">
        <f t="shared" si="2"/>
        <v>1</v>
      </c>
    </row>
    <row r="37" spans="1:7" ht="30">
      <c r="A37" s="53"/>
      <c r="B37" s="38"/>
      <c r="C37" s="38" t="s">
        <v>92</v>
      </c>
      <c r="D37" s="38"/>
      <c r="E37" s="36" t="s">
        <v>188</v>
      </c>
      <c r="F37" s="156">
        <f t="shared" si="2"/>
        <v>1</v>
      </c>
      <c r="G37" s="156">
        <f t="shared" si="2"/>
        <v>1</v>
      </c>
    </row>
    <row r="38" spans="1:7" ht="15">
      <c r="A38" s="53"/>
      <c r="B38" s="38"/>
      <c r="C38" s="38" t="s">
        <v>93</v>
      </c>
      <c r="D38" s="38"/>
      <c r="E38" s="36" t="s">
        <v>29</v>
      </c>
      <c r="F38" s="156">
        <f t="shared" si="2"/>
        <v>1</v>
      </c>
      <c r="G38" s="156">
        <f t="shared" si="2"/>
        <v>1</v>
      </c>
    </row>
    <row r="39" spans="1:7" ht="30">
      <c r="A39" s="53"/>
      <c r="B39" s="38"/>
      <c r="C39" s="38"/>
      <c r="D39" s="38" t="s">
        <v>317</v>
      </c>
      <c r="E39" s="36" t="s">
        <v>13</v>
      </c>
      <c r="F39" s="176">
        <f t="shared" si="2"/>
        <v>1</v>
      </c>
      <c r="G39" s="176">
        <f t="shared" si="2"/>
        <v>1</v>
      </c>
    </row>
    <row r="40" spans="1:7" ht="15" customHeight="1">
      <c r="A40" s="53"/>
      <c r="B40" s="38"/>
      <c r="C40" s="38"/>
      <c r="D40" s="38">
        <v>850</v>
      </c>
      <c r="E40" s="36" t="s">
        <v>506</v>
      </c>
      <c r="F40" s="43">
        <v>1</v>
      </c>
      <c r="G40" s="43">
        <v>1</v>
      </c>
    </row>
    <row r="41" spans="1:7" ht="51.75">
      <c r="A41" s="49" t="s">
        <v>201</v>
      </c>
      <c r="B41" s="57"/>
      <c r="C41" s="58"/>
      <c r="D41" s="57"/>
      <c r="E41" s="47" t="s">
        <v>200</v>
      </c>
      <c r="F41" s="175">
        <f>F42+F100+F109+F116+F134+F162+F175+F191</f>
        <v>4376.9</v>
      </c>
      <c r="G41" s="175">
        <f>G42+G100+G109+G116+G134+G162+G175+G191</f>
        <v>4565.400000000001</v>
      </c>
    </row>
    <row r="42" spans="1:7" ht="15" customHeight="1">
      <c r="A42" s="51"/>
      <c r="B42" s="52" t="s">
        <v>277</v>
      </c>
      <c r="C42" s="52"/>
      <c r="D42" s="52"/>
      <c r="E42" s="39" t="s">
        <v>525</v>
      </c>
      <c r="F42" s="174">
        <f>F43+F62+F68</f>
        <v>2966.1000000000004</v>
      </c>
      <c r="G42" s="174">
        <f>G43+G62+G68</f>
        <v>2799.1000000000004</v>
      </c>
    </row>
    <row r="43" spans="1:7" ht="60" customHeight="1">
      <c r="A43" s="55"/>
      <c r="B43" s="54" t="s">
        <v>280</v>
      </c>
      <c r="C43" s="54"/>
      <c r="D43" s="54"/>
      <c r="E43" s="35" t="s">
        <v>64</v>
      </c>
      <c r="F43" s="157">
        <f>F44+F49</f>
        <v>2789.1000000000004</v>
      </c>
      <c r="G43" s="157">
        <f>G44+G49</f>
        <v>2622.1000000000004</v>
      </c>
    </row>
    <row r="44" spans="1:7" ht="45">
      <c r="A44" s="53"/>
      <c r="B44" s="38"/>
      <c r="C44" s="38" t="s">
        <v>86</v>
      </c>
      <c r="D44" s="38"/>
      <c r="E44" s="69" t="s">
        <v>186</v>
      </c>
      <c r="F44" s="43">
        <f aca="true" t="shared" si="3" ref="F44:G47">F45</f>
        <v>0</v>
      </c>
      <c r="G44" s="43">
        <f t="shared" si="3"/>
        <v>0</v>
      </c>
    </row>
    <row r="45" spans="1:7" ht="45">
      <c r="A45" s="196"/>
      <c r="B45" s="197"/>
      <c r="C45" s="197" t="s">
        <v>87</v>
      </c>
      <c r="D45" s="197"/>
      <c r="E45" s="198" t="s">
        <v>187</v>
      </c>
      <c r="F45" s="199">
        <f t="shared" si="3"/>
        <v>0</v>
      </c>
      <c r="G45" s="199">
        <f t="shared" si="3"/>
        <v>0</v>
      </c>
    </row>
    <row r="46" spans="1:7" ht="60">
      <c r="A46" s="53"/>
      <c r="B46" s="38"/>
      <c r="C46" s="38" t="s">
        <v>89</v>
      </c>
      <c r="D46" s="38"/>
      <c r="E46" s="69" t="s">
        <v>488</v>
      </c>
      <c r="F46" s="43">
        <f t="shared" si="3"/>
        <v>0</v>
      </c>
      <c r="G46" s="43">
        <f t="shared" si="3"/>
        <v>0</v>
      </c>
    </row>
    <row r="47" spans="1:7" ht="15">
      <c r="A47" s="53"/>
      <c r="B47" s="38"/>
      <c r="C47" s="56"/>
      <c r="D47" s="38">
        <v>500</v>
      </c>
      <c r="E47" s="36" t="s">
        <v>38</v>
      </c>
      <c r="F47" s="172">
        <f t="shared" si="3"/>
        <v>0</v>
      </c>
      <c r="G47" s="172">
        <f t="shared" si="3"/>
        <v>0</v>
      </c>
    </row>
    <row r="48" spans="1:7" ht="15">
      <c r="A48" s="53"/>
      <c r="B48" s="38"/>
      <c r="C48" s="56"/>
      <c r="D48" s="38">
        <v>540</v>
      </c>
      <c r="E48" s="36" t="s">
        <v>39</v>
      </c>
      <c r="F48" s="43">
        <v>0</v>
      </c>
      <c r="G48" s="43">
        <v>0</v>
      </c>
    </row>
    <row r="49" spans="1:7" ht="15">
      <c r="A49" s="53"/>
      <c r="B49" s="38"/>
      <c r="C49" s="38" t="s">
        <v>91</v>
      </c>
      <c r="D49" s="38"/>
      <c r="E49" s="36" t="s">
        <v>8</v>
      </c>
      <c r="F49" s="43">
        <f>F50+F58</f>
        <v>2789.1000000000004</v>
      </c>
      <c r="G49" s="43">
        <f>G50+G58</f>
        <v>2622.1000000000004</v>
      </c>
    </row>
    <row r="50" spans="1:7" ht="30">
      <c r="A50" s="53"/>
      <c r="B50" s="38"/>
      <c r="C50" s="38" t="s">
        <v>92</v>
      </c>
      <c r="D50" s="38"/>
      <c r="E50" s="36" t="s">
        <v>188</v>
      </c>
      <c r="F50" s="43">
        <f>F51</f>
        <v>2788.3</v>
      </c>
      <c r="G50" s="43">
        <f>G51</f>
        <v>2621.3</v>
      </c>
    </row>
    <row r="51" spans="1:7" ht="30" customHeight="1">
      <c r="A51" s="53"/>
      <c r="B51" s="38"/>
      <c r="C51" s="38" t="s">
        <v>95</v>
      </c>
      <c r="D51" s="38"/>
      <c r="E51" s="36" t="s">
        <v>9</v>
      </c>
      <c r="F51" s="43">
        <f>F52+F54+F56</f>
        <v>2788.3</v>
      </c>
      <c r="G51" s="43">
        <f>G52+G54+G56</f>
        <v>2621.3</v>
      </c>
    </row>
    <row r="52" spans="1:7" ht="30" customHeight="1">
      <c r="A52" s="53"/>
      <c r="B52" s="38"/>
      <c r="C52" s="38"/>
      <c r="D52" s="38">
        <v>100</v>
      </c>
      <c r="E52" s="36" t="s">
        <v>0</v>
      </c>
      <c r="F52" s="176">
        <f>F53</f>
        <v>2234.3</v>
      </c>
      <c r="G52" s="176">
        <f>G53</f>
        <v>2234.3</v>
      </c>
    </row>
    <row r="53" spans="1:7" ht="30">
      <c r="A53" s="53"/>
      <c r="B53" s="38"/>
      <c r="C53" s="38"/>
      <c r="D53" s="38">
        <v>120</v>
      </c>
      <c r="E53" s="36" t="s">
        <v>13</v>
      </c>
      <c r="F53" s="43">
        <v>2234.3</v>
      </c>
      <c r="G53" s="43">
        <v>2234.3</v>
      </c>
    </row>
    <row r="54" spans="1:7" ht="30">
      <c r="A54" s="53"/>
      <c r="B54" s="38"/>
      <c r="C54" s="38"/>
      <c r="D54" s="38">
        <v>200</v>
      </c>
      <c r="E54" s="36" t="s">
        <v>14</v>
      </c>
      <c r="F54" s="176">
        <f>F55</f>
        <v>550</v>
      </c>
      <c r="G54" s="176">
        <f>G55</f>
        <v>382.5</v>
      </c>
    </row>
    <row r="55" spans="1:7" ht="30" customHeight="1">
      <c r="A55" s="53"/>
      <c r="B55" s="38"/>
      <c r="C55" s="38"/>
      <c r="D55" s="38">
        <v>240</v>
      </c>
      <c r="E55" s="36" t="s">
        <v>15</v>
      </c>
      <c r="F55" s="43">
        <v>550</v>
      </c>
      <c r="G55" s="43">
        <f>550-167.5</f>
        <v>382.5</v>
      </c>
    </row>
    <row r="56" spans="1:7" ht="15" customHeight="1">
      <c r="A56" s="53"/>
      <c r="B56" s="38"/>
      <c r="C56" s="38"/>
      <c r="D56" s="38">
        <v>800</v>
      </c>
      <c r="E56" s="36" t="s">
        <v>505</v>
      </c>
      <c r="F56" s="176">
        <f>F57</f>
        <v>4</v>
      </c>
      <c r="G56" s="176">
        <f>G57</f>
        <v>4.5</v>
      </c>
    </row>
    <row r="57" spans="1:7" ht="15" customHeight="1">
      <c r="A57" s="53"/>
      <c r="B57" s="38"/>
      <c r="C57" s="38"/>
      <c r="D57" s="38">
        <v>850</v>
      </c>
      <c r="E57" s="36" t="s">
        <v>506</v>
      </c>
      <c r="F57" s="43">
        <v>4</v>
      </c>
      <c r="G57" s="43">
        <v>4.5</v>
      </c>
    </row>
    <row r="58" spans="1:7" ht="30" customHeight="1">
      <c r="A58" s="53"/>
      <c r="B58" s="38"/>
      <c r="C58" s="38" t="s">
        <v>96</v>
      </c>
      <c r="D58" s="38"/>
      <c r="E58" s="36" t="s">
        <v>189</v>
      </c>
      <c r="F58" s="43">
        <f aca="true" t="shared" si="4" ref="F58:G60">F59</f>
        <v>0.8</v>
      </c>
      <c r="G58" s="43">
        <f t="shared" si="4"/>
        <v>0.8</v>
      </c>
    </row>
    <row r="59" spans="1:7" ht="30">
      <c r="A59" s="53"/>
      <c r="B59" s="38"/>
      <c r="C59" s="38" t="s">
        <v>97</v>
      </c>
      <c r="D59" s="38"/>
      <c r="E59" s="36" t="s">
        <v>10</v>
      </c>
      <c r="F59" s="43">
        <f t="shared" si="4"/>
        <v>0.8</v>
      </c>
      <c r="G59" s="43">
        <f t="shared" si="4"/>
        <v>0.8</v>
      </c>
    </row>
    <row r="60" spans="1:7" ht="30" customHeight="1">
      <c r="A60" s="53"/>
      <c r="B60" s="38"/>
      <c r="C60" s="38"/>
      <c r="D60" s="38">
        <v>200</v>
      </c>
      <c r="E60" s="36" t="s">
        <v>14</v>
      </c>
      <c r="F60" s="176">
        <f t="shared" si="4"/>
        <v>0.8</v>
      </c>
      <c r="G60" s="176">
        <f t="shared" si="4"/>
        <v>0.8</v>
      </c>
    </row>
    <row r="61" spans="1:7" ht="30" customHeight="1">
      <c r="A61" s="53"/>
      <c r="B61" s="38"/>
      <c r="C61" s="38"/>
      <c r="D61" s="38">
        <v>240</v>
      </c>
      <c r="E61" s="36" t="s">
        <v>15</v>
      </c>
      <c r="F61" s="43">
        <v>0.8</v>
      </c>
      <c r="G61" s="43">
        <v>0.8</v>
      </c>
    </row>
    <row r="62" spans="1:7" ht="14.25">
      <c r="A62" s="53"/>
      <c r="B62" s="54" t="s">
        <v>294</v>
      </c>
      <c r="C62" s="54"/>
      <c r="D62" s="54"/>
      <c r="E62" s="35" t="s">
        <v>31</v>
      </c>
      <c r="F62" s="154">
        <f aca="true" t="shared" si="5" ref="F62:G66">F63</f>
        <v>20</v>
      </c>
      <c r="G62" s="154">
        <f t="shared" si="5"/>
        <v>20</v>
      </c>
    </row>
    <row r="63" spans="1:7" ht="45">
      <c r="A63" s="53"/>
      <c r="B63" s="38"/>
      <c r="C63" s="38" t="s">
        <v>86</v>
      </c>
      <c r="D63" s="38"/>
      <c r="E63" s="69" t="s">
        <v>186</v>
      </c>
      <c r="F63" s="43">
        <f t="shared" si="5"/>
        <v>20</v>
      </c>
      <c r="G63" s="43">
        <f t="shared" si="5"/>
        <v>20</v>
      </c>
    </row>
    <row r="64" spans="1:7" ht="45">
      <c r="A64" s="53"/>
      <c r="B64" s="38"/>
      <c r="C64" s="197" t="s">
        <v>87</v>
      </c>
      <c r="D64" s="197"/>
      <c r="E64" s="198" t="s">
        <v>187</v>
      </c>
      <c r="F64" s="43">
        <f t="shared" si="5"/>
        <v>20</v>
      </c>
      <c r="G64" s="43">
        <f t="shared" si="5"/>
        <v>20</v>
      </c>
    </row>
    <row r="65" spans="1:7" ht="15" customHeight="1">
      <c r="A65" s="53"/>
      <c r="B65" s="38"/>
      <c r="C65" s="38" t="s">
        <v>139</v>
      </c>
      <c r="D65" s="38"/>
      <c r="E65" s="36" t="s">
        <v>7</v>
      </c>
      <c r="F65" s="156">
        <f t="shared" si="5"/>
        <v>20</v>
      </c>
      <c r="G65" s="156">
        <f t="shared" si="5"/>
        <v>20</v>
      </c>
    </row>
    <row r="66" spans="1:7" ht="15" customHeight="1">
      <c r="A66" s="53"/>
      <c r="B66" s="38"/>
      <c r="C66" s="38"/>
      <c r="D66" s="38">
        <v>800</v>
      </c>
      <c r="E66" s="36" t="s">
        <v>505</v>
      </c>
      <c r="F66" s="172">
        <f t="shared" si="5"/>
        <v>20</v>
      </c>
      <c r="G66" s="172">
        <f t="shared" si="5"/>
        <v>20</v>
      </c>
    </row>
    <row r="67" spans="1:7" ht="15" customHeight="1">
      <c r="A67" s="53"/>
      <c r="B67" s="38"/>
      <c r="C67" s="38"/>
      <c r="D67" s="38">
        <v>870</v>
      </c>
      <c r="E67" s="36" t="s">
        <v>508</v>
      </c>
      <c r="F67" s="43">
        <v>20</v>
      </c>
      <c r="G67" s="43">
        <v>20</v>
      </c>
    </row>
    <row r="68" spans="1:7" ht="15" customHeight="1">
      <c r="A68" s="53"/>
      <c r="B68" s="54" t="s">
        <v>281</v>
      </c>
      <c r="C68" s="54"/>
      <c r="D68" s="54"/>
      <c r="E68" s="35" t="s">
        <v>32</v>
      </c>
      <c r="F68" s="154">
        <f>F69+F74+F92</f>
        <v>157</v>
      </c>
      <c r="G68" s="154">
        <f>G69+G74+G92</f>
        <v>157</v>
      </c>
    </row>
    <row r="69" spans="1:7" ht="45">
      <c r="A69" s="53"/>
      <c r="B69" s="54"/>
      <c r="C69" s="62" t="s">
        <v>78</v>
      </c>
      <c r="D69" s="62"/>
      <c r="E69" s="188" t="s">
        <v>167</v>
      </c>
      <c r="F69" s="43">
        <f aca="true" t="shared" si="6" ref="F69:G72">F70</f>
        <v>10</v>
      </c>
      <c r="G69" s="43">
        <f t="shared" si="6"/>
        <v>10</v>
      </c>
    </row>
    <row r="70" spans="1:7" ht="30" customHeight="1">
      <c r="A70" s="53"/>
      <c r="B70" s="54"/>
      <c r="C70" s="197" t="s">
        <v>102</v>
      </c>
      <c r="D70" s="197"/>
      <c r="E70" s="194" t="s">
        <v>177</v>
      </c>
      <c r="F70" s="156">
        <f t="shared" si="6"/>
        <v>10</v>
      </c>
      <c r="G70" s="156">
        <f t="shared" si="6"/>
        <v>10</v>
      </c>
    </row>
    <row r="71" spans="1:7" ht="30" customHeight="1">
      <c r="A71" s="53"/>
      <c r="B71" s="54"/>
      <c r="C71" s="37" t="s">
        <v>140</v>
      </c>
      <c r="D71" s="38"/>
      <c r="E71" s="36" t="s">
        <v>361</v>
      </c>
      <c r="F71" s="156">
        <f t="shared" si="6"/>
        <v>10</v>
      </c>
      <c r="G71" s="156">
        <f t="shared" si="6"/>
        <v>10</v>
      </c>
    </row>
    <row r="72" spans="1:7" ht="30" customHeight="1">
      <c r="A72" s="53"/>
      <c r="B72" s="54"/>
      <c r="C72" s="37"/>
      <c r="D72" s="38" t="s">
        <v>510</v>
      </c>
      <c r="E72" s="36" t="s">
        <v>14</v>
      </c>
      <c r="F72" s="172">
        <f t="shared" si="6"/>
        <v>10</v>
      </c>
      <c r="G72" s="172">
        <f t="shared" si="6"/>
        <v>10</v>
      </c>
    </row>
    <row r="73" spans="1:7" ht="30" customHeight="1">
      <c r="A73" s="53"/>
      <c r="B73" s="54"/>
      <c r="C73" s="37"/>
      <c r="D73" s="38" t="s">
        <v>511</v>
      </c>
      <c r="E73" s="36" t="s">
        <v>15</v>
      </c>
      <c r="F73" s="43">
        <v>10</v>
      </c>
      <c r="G73" s="43">
        <v>10</v>
      </c>
    </row>
    <row r="74" spans="1:7" ht="30" customHeight="1">
      <c r="A74" s="53"/>
      <c r="B74" s="38"/>
      <c r="C74" s="37" t="s">
        <v>79</v>
      </c>
      <c r="D74" s="38"/>
      <c r="E74" s="36" t="s">
        <v>202</v>
      </c>
      <c r="F74" s="156">
        <f>F75+F85</f>
        <v>145</v>
      </c>
      <c r="G74" s="156">
        <f>G75+G85</f>
        <v>145</v>
      </c>
    </row>
    <row r="75" spans="1:7" ht="30" customHeight="1">
      <c r="A75" s="196"/>
      <c r="B75" s="197"/>
      <c r="C75" s="197" t="s">
        <v>80</v>
      </c>
      <c r="D75" s="197"/>
      <c r="E75" s="194" t="s">
        <v>178</v>
      </c>
      <c r="F75" s="195">
        <f>F76+F79+F82</f>
        <v>120</v>
      </c>
      <c r="G75" s="195">
        <f>G76+G79+G82</f>
        <v>120</v>
      </c>
    </row>
    <row r="76" spans="1:7" ht="30">
      <c r="A76" s="160"/>
      <c r="B76" s="38"/>
      <c r="C76" s="38" t="s">
        <v>141</v>
      </c>
      <c r="D76" s="38"/>
      <c r="E76" s="17" t="s">
        <v>179</v>
      </c>
      <c r="F76" s="156">
        <f>F77</f>
        <v>100</v>
      </c>
      <c r="G76" s="156">
        <f>G77</f>
        <v>100</v>
      </c>
    </row>
    <row r="77" spans="1:7" ht="30" customHeight="1">
      <c r="A77" s="160"/>
      <c r="B77" s="38"/>
      <c r="C77" s="38"/>
      <c r="D77" s="38" t="s">
        <v>191</v>
      </c>
      <c r="E77" s="36" t="s">
        <v>192</v>
      </c>
      <c r="F77" s="172">
        <f>F78</f>
        <v>100</v>
      </c>
      <c r="G77" s="172">
        <f>G78</f>
        <v>100</v>
      </c>
    </row>
    <row r="78" spans="1:7" ht="15" customHeight="1">
      <c r="A78" s="160"/>
      <c r="B78" s="38"/>
      <c r="C78" s="38"/>
      <c r="D78" s="62">
        <v>610</v>
      </c>
      <c r="E78" s="36" t="s">
        <v>208</v>
      </c>
      <c r="F78" s="156">
        <v>100</v>
      </c>
      <c r="G78" s="156">
        <v>100</v>
      </c>
    </row>
    <row r="79" spans="1:7" ht="45">
      <c r="A79" s="160"/>
      <c r="B79" s="38"/>
      <c r="C79" s="38" t="s">
        <v>142</v>
      </c>
      <c r="D79" s="38"/>
      <c r="E79" s="17" t="s">
        <v>180</v>
      </c>
      <c r="F79" s="43">
        <f>F80</f>
        <v>0</v>
      </c>
      <c r="G79" s="43">
        <f>G80</f>
        <v>0</v>
      </c>
    </row>
    <row r="80" spans="1:7" ht="30" customHeight="1">
      <c r="A80" s="160"/>
      <c r="B80" s="38"/>
      <c r="C80" s="38"/>
      <c r="D80" s="38" t="s">
        <v>510</v>
      </c>
      <c r="E80" s="17" t="s">
        <v>14</v>
      </c>
      <c r="F80" s="176">
        <f>F81</f>
        <v>0</v>
      </c>
      <c r="G80" s="176">
        <f>G81</f>
        <v>0</v>
      </c>
    </row>
    <row r="81" spans="1:7" ht="30" customHeight="1">
      <c r="A81" s="160"/>
      <c r="B81" s="38"/>
      <c r="C81" s="38"/>
      <c r="D81" s="38" t="s">
        <v>511</v>
      </c>
      <c r="E81" s="36" t="s">
        <v>15</v>
      </c>
      <c r="F81" s="43">
        <v>0</v>
      </c>
      <c r="G81" s="43">
        <v>0</v>
      </c>
    </row>
    <row r="82" spans="1:7" ht="15" customHeight="1">
      <c r="A82" s="160"/>
      <c r="B82" s="38"/>
      <c r="C82" s="38" t="s">
        <v>143</v>
      </c>
      <c r="D82" s="38"/>
      <c r="E82" s="17" t="s">
        <v>341</v>
      </c>
      <c r="F82" s="43">
        <f>F83</f>
        <v>20</v>
      </c>
      <c r="G82" s="43">
        <f>G83</f>
        <v>20</v>
      </c>
    </row>
    <row r="83" spans="1:7" ht="15">
      <c r="A83" s="160"/>
      <c r="B83" s="38"/>
      <c r="C83" s="38"/>
      <c r="D83" s="38">
        <v>800</v>
      </c>
      <c r="E83" s="36" t="s">
        <v>505</v>
      </c>
      <c r="F83" s="176">
        <f>F84</f>
        <v>20</v>
      </c>
      <c r="G83" s="176">
        <f>G84</f>
        <v>20</v>
      </c>
    </row>
    <row r="84" spans="1:7" ht="15">
      <c r="A84" s="160"/>
      <c r="B84" s="38"/>
      <c r="C84" s="37"/>
      <c r="D84" s="38">
        <v>850</v>
      </c>
      <c r="E84" s="36" t="s">
        <v>506</v>
      </c>
      <c r="F84" s="43">
        <v>20</v>
      </c>
      <c r="G84" s="43">
        <v>20</v>
      </c>
    </row>
    <row r="85" spans="1:7" ht="45">
      <c r="A85" s="160"/>
      <c r="B85" s="38"/>
      <c r="C85" s="197" t="s">
        <v>81</v>
      </c>
      <c r="D85" s="197"/>
      <c r="E85" s="194" t="s">
        <v>181</v>
      </c>
      <c r="F85" s="43">
        <f>F86+F89</f>
        <v>25</v>
      </c>
      <c r="G85" s="43">
        <f>G86+G89</f>
        <v>25</v>
      </c>
    </row>
    <row r="86" spans="1:7" ht="60">
      <c r="A86" s="160"/>
      <c r="B86" s="38"/>
      <c r="C86" s="38" t="s">
        <v>144</v>
      </c>
      <c r="D86" s="38"/>
      <c r="E86" s="17" t="s">
        <v>6</v>
      </c>
      <c r="F86" s="156">
        <f>F87</f>
        <v>0</v>
      </c>
      <c r="G86" s="156">
        <f>G87</f>
        <v>0</v>
      </c>
    </row>
    <row r="87" spans="1:7" ht="30">
      <c r="A87" s="160"/>
      <c r="B87" s="38"/>
      <c r="C87" s="38"/>
      <c r="D87" s="38" t="s">
        <v>510</v>
      </c>
      <c r="E87" s="17" t="s">
        <v>14</v>
      </c>
      <c r="F87" s="172">
        <f>F88</f>
        <v>0</v>
      </c>
      <c r="G87" s="172">
        <f>G88</f>
        <v>0</v>
      </c>
    </row>
    <row r="88" spans="1:7" ht="30" customHeight="1">
      <c r="A88" s="160"/>
      <c r="B88" s="38"/>
      <c r="C88" s="38"/>
      <c r="D88" s="38" t="s">
        <v>511</v>
      </c>
      <c r="E88" s="36" t="s">
        <v>15</v>
      </c>
      <c r="F88" s="156">
        <v>0</v>
      </c>
      <c r="G88" s="156">
        <v>0</v>
      </c>
    </row>
    <row r="89" spans="1:7" ht="15" customHeight="1">
      <c r="A89" s="160"/>
      <c r="B89" s="38"/>
      <c r="C89" s="38" t="s">
        <v>145</v>
      </c>
      <c r="D89" s="38"/>
      <c r="E89" s="17" t="s">
        <v>342</v>
      </c>
      <c r="F89" s="43">
        <f>F90</f>
        <v>25</v>
      </c>
      <c r="G89" s="43">
        <f>G90</f>
        <v>25</v>
      </c>
    </row>
    <row r="90" spans="1:7" ht="15" customHeight="1">
      <c r="A90" s="160"/>
      <c r="B90" s="38"/>
      <c r="C90" s="38"/>
      <c r="D90" s="38">
        <v>800</v>
      </c>
      <c r="E90" s="36" t="s">
        <v>505</v>
      </c>
      <c r="F90" s="176">
        <f>F91</f>
        <v>25</v>
      </c>
      <c r="G90" s="176">
        <f>G91</f>
        <v>25</v>
      </c>
    </row>
    <row r="91" spans="1:7" ht="15" customHeight="1">
      <c r="A91" s="160"/>
      <c r="B91" s="38"/>
      <c r="C91" s="37"/>
      <c r="D91" s="38">
        <v>850</v>
      </c>
      <c r="E91" s="36" t="s">
        <v>506</v>
      </c>
      <c r="F91" s="43">
        <v>25</v>
      </c>
      <c r="G91" s="43">
        <v>25</v>
      </c>
    </row>
    <row r="92" spans="1:7" ht="60">
      <c r="A92" s="160"/>
      <c r="B92" s="38"/>
      <c r="C92" s="62" t="s">
        <v>84</v>
      </c>
      <c r="D92" s="62"/>
      <c r="E92" s="188" t="s">
        <v>184</v>
      </c>
      <c r="F92" s="43">
        <f>F93</f>
        <v>2</v>
      </c>
      <c r="G92" s="43">
        <f>G93</f>
        <v>2</v>
      </c>
    </row>
    <row r="93" spans="1:7" ht="30" customHeight="1">
      <c r="A93" s="196"/>
      <c r="B93" s="197"/>
      <c r="C93" s="197" t="s">
        <v>85</v>
      </c>
      <c r="D93" s="197"/>
      <c r="E93" s="194" t="s">
        <v>185</v>
      </c>
      <c r="F93" s="199">
        <f>F94+F97</f>
        <v>2</v>
      </c>
      <c r="G93" s="199">
        <f>G94+G97</f>
        <v>2</v>
      </c>
    </row>
    <row r="94" spans="1:7" ht="45">
      <c r="A94" s="53"/>
      <c r="B94" s="59"/>
      <c r="C94" s="38" t="s">
        <v>146</v>
      </c>
      <c r="D94" s="38"/>
      <c r="E94" s="17" t="s">
        <v>12</v>
      </c>
      <c r="F94" s="176">
        <f>F95</f>
        <v>2</v>
      </c>
      <c r="G94" s="176">
        <f>G95</f>
        <v>2</v>
      </c>
    </row>
    <row r="95" spans="1:7" ht="30">
      <c r="A95" s="53"/>
      <c r="B95" s="59"/>
      <c r="C95" s="38"/>
      <c r="D95" s="38" t="s">
        <v>510</v>
      </c>
      <c r="E95" s="17" t="s">
        <v>14</v>
      </c>
      <c r="F95" s="43">
        <f>F96</f>
        <v>2</v>
      </c>
      <c r="G95" s="43">
        <f>G96</f>
        <v>2</v>
      </c>
    </row>
    <row r="96" spans="1:7" ht="30" customHeight="1">
      <c r="A96" s="53"/>
      <c r="B96" s="59"/>
      <c r="C96" s="38"/>
      <c r="D96" s="38" t="s">
        <v>511</v>
      </c>
      <c r="E96" s="36" t="s">
        <v>15</v>
      </c>
      <c r="F96" s="43">
        <v>2</v>
      </c>
      <c r="G96" s="43">
        <v>2</v>
      </c>
    </row>
    <row r="97" spans="1:7" ht="30">
      <c r="A97" s="53"/>
      <c r="B97" s="38"/>
      <c r="C97" s="38" t="s">
        <v>147</v>
      </c>
      <c r="D97" s="38"/>
      <c r="E97" s="36" t="s">
        <v>401</v>
      </c>
      <c r="F97" s="176">
        <f>F98</f>
        <v>0</v>
      </c>
      <c r="G97" s="176">
        <f>G98</f>
        <v>0</v>
      </c>
    </row>
    <row r="98" spans="1:7" ht="30">
      <c r="A98" s="53"/>
      <c r="B98" s="38"/>
      <c r="C98" s="38"/>
      <c r="D98" s="38" t="s">
        <v>510</v>
      </c>
      <c r="E98" s="17" t="s">
        <v>14</v>
      </c>
      <c r="F98" s="43">
        <f>F99</f>
        <v>0</v>
      </c>
      <c r="G98" s="43">
        <f>G99</f>
        <v>0</v>
      </c>
    </row>
    <row r="99" spans="1:7" ht="30" customHeight="1">
      <c r="A99" s="53"/>
      <c r="B99" s="38"/>
      <c r="C99" s="38"/>
      <c r="D99" s="38" t="s">
        <v>511</v>
      </c>
      <c r="E99" s="36" t="s">
        <v>15</v>
      </c>
      <c r="F99" s="43">
        <v>0</v>
      </c>
      <c r="G99" s="43">
        <v>0</v>
      </c>
    </row>
    <row r="100" spans="1:7" ht="15" customHeight="1">
      <c r="A100" s="63"/>
      <c r="B100" s="64" t="s">
        <v>282</v>
      </c>
      <c r="C100" s="64"/>
      <c r="D100" s="64"/>
      <c r="E100" s="70" t="s">
        <v>524</v>
      </c>
      <c r="F100" s="177">
        <f>F101</f>
        <v>72.7</v>
      </c>
      <c r="G100" s="177">
        <f>G101</f>
        <v>72.7</v>
      </c>
    </row>
    <row r="101" spans="1:7" ht="15" customHeight="1">
      <c r="A101" s="63"/>
      <c r="B101" s="64" t="s">
        <v>283</v>
      </c>
      <c r="C101" s="64"/>
      <c r="D101" s="64"/>
      <c r="E101" s="21" t="s">
        <v>33</v>
      </c>
      <c r="F101" s="177">
        <f>F102</f>
        <v>72.7</v>
      </c>
      <c r="G101" s="177">
        <f>G102</f>
        <v>72.7</v>
      </c>
    </row>
    <row r="102" spans="1:7" ht="15" customHeight="1">
      <c r="A102" s="162"/>
      <c r="B102" s="65"/>
      <c r="C102" s="62" t="s">
        <v>91</v>
      </c>
      <c r="D102" s="62"/>
      <c r="E102" s="188" t="s">
        <v>8</v>
      </c>
      <c r="F102" s="176">
        <f>F104</f>
        <v>72.7</v>
      </c>
      <c r="G102" s="176">
        <f>G104</f>
        <v>72.7</v>
      </c>
    </row>
    <row r="103" spans="1:7" ht="45" customHeight="1">
      <c r="A103" s="162"/>
      <c r="B103" s="65"/>
      <c r="C103" s="38" t="s">
        <v>96</v>
      </c>
      <c r="D103" s="38"/>
      <c r="E103" s="36" t="s">
        <v>189</v>
      </c>
      <c r="F103" s="176">
        <f>F104</f>
        <v>72.7</v>
      </c>
      <c r="G103" s="176">
        <f>G104</f>
        <v>72.7</v>
      </c>
    </row>
    <row r="104" spans="1:7" ht="30" customHeight="1">
      <c r="A104" s="63"/>
      <c r="B104" s="65"/>
      <c r="C104" s="38" t="s">
        <v>103</v>
      </c>
      <c r="D104" s="38"/>
      <c r="E104" s="36" t="s">
        <v>316</v>
      </c>
      <c r="F104" s="176">
        <f>F105+F107</f>
        <v>72.7</v>
      </c>
      <c r="G104" s="176">
        <f>G105+G107</f>
        <v>72.7</v>
      </c>
    </row>
    <row r="105" spans="1:7" ht="30" customHeight="1">
      <c r="A105" s="63"/>
      <c r="B105" s="65"/>
      <c r="C105" s="65"/>
      <c r="D105" s="62">
        <v>100</v>
      </c>
      <c r="E105" s="36" t="s">
        <v>0</v>
      </c>
      <c r="F105" s="176">
        <f>F106</f>
        <v>72.7</v>
      </c>
      <c r="G105" s="176">
        <f>G106</f>
        <v>72.7</v>
      </c>
    </row>
    <row r="106" spans="1:7" ht="30" customHeight="1">
      <c r="A106" s="53"/>
      <c r="B106" s="40"/>
      <c r="C106" s="40"/>
      <c r="D106" s="38">
        <v>120</v>
      </c>
      <c r="E106" s="36" t="s">
        <v>13</v>
      </c>
      <c r="F106" s="43">
        <v>72.7</v>
      </c>
      <c r="G106" s="43">
        <v>72.7</v>
      </c>
    </row>
    <row r="107" spans="1:7" ht="30">
      <c r="A107" s="53"/>
      <c r="B107" s="40"/>
      <c r="C107" s="40"/>
      <c r="D107" s="38">
        <v>200</v>
      </c>
      <c r="E107" s="36" t="s">
        <v>14</v>
      </c>
      <c r="F107" s="156">
        <f>F108</f>
        <v>0</v>
      </c>
      <c r="G107" s="156">
        <f>G108</f>
        <v>0</v>
      </c>
    </row>
    <row r="108" spans="1:7" ht="30" customHeight="1">
      <c r="A108" s="63"/>
      <c r="B108" s="65"/>
      <c r="C108" s="65"/>
      <c r="D108" s="62">
        <v>240</v>
      </c>
      <c r="E108" s="36" t="s">
        <v>15</v>
      </c>
      <c r="F108" s="176">
        <v>0</v>
      </c>
      <c r="G108" s="176">
        <v>0</v>
      </c>
    </row>
    <row r="109" spans="1:7" ht="30" customHeight="1">
      <c r="A109" s="63"/>
      <c r="B109" s="61" t="s">
        <v>284</v>
      </c>
      <c r="C109" s="61"/>
      <c r="D109" s="61"/>
      <c r="E109" s="72" t="s">
        <v>523</v>
      </c>
      <c r="F109" s="178">
        <f>F110</f>
        <v>300</v>
      </c>
      <c r="G109" s="178">
        <f>G110</f>
        <v>670.4</v>
      </c>
    </row>
    <row r="110" spans="1:7" ht="15" customHeight="1">
      <c r="A110" s="53"/>
      <c r="B110" s="54" t="s">
        <v>285</v>
      </c>
      <c r="C110" s="54"/>
      <c r="D110" s="54"/>
      <c r="E110" s="35" t="s">
        <v>34</v>
      </c>
      <c r="F110" s="157">
        <f aca="true" t="shared" si="7" ref="F110:G114">F111</f>
        <v>300</v>
      </c>
      <c r="G110" s="157">
        <f t="shared" si="7"/>
        <v>670.4</v>
      </c>
    </row>
    <row r="111" spans="1:7" ht="60" customHeight="1">
      <c r="A111" s="53"/>
      <c r="B111" s="38"/>
      <c r="C111" s="62" t="s">
        <v>82</v>
      </c>
      <c r="D111" s="62"/>
      <c r="E111" s="188" t="s">
        <v>182</v>
      </c>
      <c r="F111" s="43">
        <f t="shared" si="7"/>
        <v>300</v>
      </c>
      <c r="G111" s="43">
        <f t="shared" si="7"/>
        <v>670.4</v>
      </c>
    </row>
    <row r="112" spans="1:7" ht="45" customHeight="1">
      <c r="A112" s="53"/>
      <c r="B112" s="38"/>
      <c r="C112" s="197" t="s">
        <v>83</v>
      </c>
      <c r="D112" s="197"/>
      <c r="E112" s="194" t="s">
        <v>183</v>
      </c>
      <c r="F112" s="43">
        <f t="shared" si="7"/>
        <v>300</v>
      </c>
      <c r="G112" s="43">
        <f t="shared" si="7"/>
        <v>670.4</v>
      </c>
    </row>
    <row r="113" spans="1:7" ht="30" customHeight="1">
      <c r="A113" s="53"/>
      <c r="B113" s="38"/>
      <c r="C113" s="62" t="s">
        <v>148</v>
      </c>
      <c r="D113" s="62"/>
      <c r="E113" s="36" t="s">
        <v>65</v>
      </c>
      <c r="F113" s="43">
        <f t="shared" si="7"/>
        <v>300</v>
      </c>
      <c r="G113" s="43">
        <f t="shared" si="7"/>
        <v>670.4</v>
      </c>
    </row>
    <row r="114" spans="1:7" ht="30" customHeight="1">
      <c r="A114" s="53"/>
      <c r="B114" s="38"/>
      <c r="C114" s="62"/>
      <c r="D114" s="38" t="s">
        <v>191</v>
      </c>
      <c r="E114" s="36" t="s">
        <v>192</v>
      </c>
      <c r="F114" s="43">
        <f t="shared" si="7"/>
        <v>300</v>
      </c>
      <c r="G114" s="43">
        <f t="shared" si="7"/>
        <v>670.4</v>
      </c>
    </row>
    <row r="115" spans="1:7" ht="15" customHeight="1">
      <c r="A115" s="53"/>
      <c r="B115" s="38"/>
      <c r="C115" s="62"/>
      <c r="D115" s="62">
        <v>610</v>
      </c>
      <c r="E115" s="36" t="s">
        <v>208</v>
      </c>
      <c r="F115" s="156">
        <v>300</v>
      </c>
      <c r="G115" s="156">
        <v>670.4</v>
      </c>
    </row>
    <row r="116" spans="1:7" ht="14.25">
      <c r="A116" s="63"/>
      <c r="B116" s="61" t="s">
        <v>286</v>
      </c>
      <c r="C116" s="61"/>
      <c r="D116" s="61"/>
      <c r="E116" s="72" t="s">
        <v>522</v>
      </c>
      <c r="F116" s="178">
        <f aca="true" t="shared" si="8" ref="F116:G118">F117</f>
        <v>638.2</v>
      </c>
      <c r="G116" s="178">
        <f t="shared" si="8"/>
        <v>638.2</v>
      </c>
    </row>
    <row r="117" spans="1:7" ht="14.25">
      <c r="A117" s="63"/>
      <c r="B117" s="61" t="s">
        <v>287</v>
      </c>
      <c r="C117" s="61"/>
      <c r="D117" s="61"/>
      <c r="E117" s="70" t="s">
        <v>519</v>
      </c>
      <c r="F117" s="178">
        <f>F118+F129</f>
        <v>638.2</v>
      </c>
      <c r="G117" s="178">
        <f>G118+G129</f>
        <v>638.2</v>
      </c>
    </row>
    <row r="118" spans="1:7" ht="15" customHeight="1">
      <c r="A118" s="162"/>
      <c r="B118" s="62"/>
      <c r="C118" s="62" t="s">
        <v>78</v>
      </c>
      <c r="D118" s="62"/>
      <c r="E118" s="188" t="s">
        <v>167</v>
      </c>
      <c r="F118" s="172">
        <f t="shared" si="8"/>
        <v>343.9</v>
      </c>
      <c r="G118" s="172">
        <f t="shared" si="8"/>
        <v>343.9</v>
      </c>
    </row>
    <row r="119" spans="1:7" ht="60" customHeight="1">
      <c r="A119" s="162"/>
      <c r="B119" s="62"/>
      <c r="C119" s="197" t="s">
        <v>99</v>
      </c>
      <c r="D119" s="197"/>
      <c r="E119" s="194" t="s">
        <v>337</v>
      </c>
      <c r="F119" s="172">
        <f>F120+F123+F126</f>
        <v>343.9</v>
      </c>
      <c r="G119" s="172">
        <f>G120+G123+G126</f>
        <v>343.9</v>
      </c>
    </row>
    <row r="120" spans="1:7" ht="45" customHeight="1">
      <c r="A120" s="162"/>
      <c r="B120" s="62"/>
      <c r="C120" s="38" t="s">
        <v>149</v>
      </c>
      <c r="D120" s="38"/>
      <c r="E120" s="36" t="s">
        <v>338</v>
      </c>
      <c r="F120" s="43">
        <f>F121</f>
        <v>343.9</v>
      </c>
      <c r="G120" s="43">
        <f>G121</f>
        <v>343.9</v>
      </c>
    </row>
    <row r="121" spans="1:7" ht="30" customHeight="1">
      <c r="A121" s="162"/>
      <c r="B121" s="62"/>
      <c r="C121" s="38"/>
      <c r="D121" s="38" t="s">
        <v>191</v>
      </c>
      <c r="E121" s="36" t="s">
        <v>192</v>
      </c>
      <c r="F121" s="43">
        <f>F122</f>
        <v>343.9</v>
      </c>
      <c r="G121" s="43">
        <f>G122</f>
        <v>343.9</v>
      </c>
    </row>
    <row r="122" spans="1:7" ht="15">
      <c r="A122" s="162"/>
      <c r="B122" s="62"/>
      <c r="C122" s="38"/>
      <c r="D122" s="62">
        <v>610</v>
      </c>
      <c r="E122" s="36" t="s">
        <v>208</v>
      </c>
      <c r="F122" s="43">
        <v>343.9</v>
      </c>
      <c r="G122" s="43">
        <v>343.9</v>
      </c>
    </row>
    <row r="123" spans="1:7" ht="45">
      <c r="A123" s="162"/>
      <c r="B123" s="62"/>
      <c r="C123" s="38" t="s">
        <v>150</v>
      </c>
      <c r="D123" s="38"/>
      <c r="E123" s="36" t="s">
        <v>339</v>
      </c>
      <c r="F123" s="43">
        <f>F124</f>
        <v>0</v>
      </c>
      <c r="G123" s="43">
        <f>G124</f>
        <v>0</v>
      </c>
    </row>
    <row r="124" spans="1:7" ht="30" customHeight="1">
      <c r="A124" s="162"/>
      <c r="B124" s="62"/>
      <c r="C124" s="38"/>
      <c r="D124" s="38" t="s">
        <v>191</v>
      </c>
      <c r="E124" s="36" t="s">
        <v>192</v>
      </c>
      <c r="F124" s="43">
        <f>F125</f>
        <v>0</v>
      </c>
      <c r="G124" s="43">
        <f>G125</f>
        <v>0</v>
      </c>
    </row>
    <row r="125" spans="1:7" ht="15" customHeight="1">
      <c r="A125" s="162"/>
      <c r="B125" s="62"/>
      <c r="C125" s="38"/>
      <c r="D125" s="62">
        <v>610</v>
      </c>
      <c r="E125" s="36" t="s">
        <v>208</v>
      </c>
      <c r="F125" s="43">
        <v>0</v>
      </c>
      <c r="G125" s="43">
        <v>0</v>
      </c>
    </row>
    <row r="126" spans="1:7" ht="15" customHeight="1">
      <c r="A126" s="162"/>
      <c r="B126" s="62"/>
      <c r="C126" s="38" t="s">
        <v>151</v>
      </c>
      <c r="D126" s="38"/>
      <c r="E126" s="36" t="s">
        <v>340</v>
      </c>
      <c r="F126" s="43">
        <f>F127</f>
        <v>0</v>
      </c>
      <c r="G126" s="43">
        <f>G127</f>
        <v>0</v>
      </c>
    </row>
    <row r="127" spans="1:7" ht="30" customHeight="1">
      <c r="A127" s="53"/>
      <c r="B127" s="62"/>
      <c r="C127" s="38"/>
      <c r="D127" s="38" t="s">
        <v>191</v>
      </c>
      <c r="E127" s="36" t="s">
        <v>192</v>
      </c>
      <c r="F127" s="43">
        <f>F128</f>
        <v>0</v>
      </c>
      <c r="G127" s="43">
        <f>G128</f>
        <v>0</v>
      </c>
    </row>
    <row r="128" spans="1:7" ht="15" customHeight="1">
      <c r="A128" s="53"/>
      <c r="B128" s="62"/>
      <c r="C128" s="38"/>
      <c r="D128" s="62">
        <v>610</v>
      </c>
      <c r="E128" s="36" t="s">
        <v>208</v>
      </c>
      <c r="F128" s="43">
        <v>0</v>
      </c>
      <c r="G128" s="43">
        <v>0</v>
      </c>
    </row>
    <row r="129" spans="1:7" ht="15" customHeight="1">
      <c r="A129" s="53"/>
      <c r="B129" s="62"/>
      <c r="C129" s="62" t="s">
        <v>91</v>
      </c>
      <c r="D129" s="62"/>
      <c r="E129" s="188" t="s">
        <v>8</v>
      </c>
      <c r="F129" s="43">
        <f aca="true" t="shared" si="9" ref="F129:G132">F130</f>
        <v>294.3</v>
      </c>
      <c r="G129" s="43">
        <f t="shared" si="9"/>
        <v>294.3</v>
      </c>
    </row>
    <row r="130" spans="1:7" ht="45" customHeight="1">
      <c r="A130" s="53"/>
      <c r="B130" s="62"/>
      <c r="C130" s="38" t="s">
        <v>96</v>
      </c>
      <c r="D130" s="38"/>
      <c r="E130" s="36" t="s">
        <v>189</v>
      </c>
      <c r="F130" s="43">
        <f t="shared" si="9"/>
        <v>294.3</v>
      </c>
      <c r="G130" s="43">
        <f t="shared" si="9"/>
        <v>294.3</v>
      </c>
    </row>
    <row r="131" spans="1:7" ht="75" customHeight="1">
      <c r="A131" s="53"/>
      <c r="B131" s="62"/>
      <c r="C131" s="38" t="s">
        <v>407</v>
      </c>
      <c r="D131" s="38"/>
      <c r="E131" s="36" t="s">
        <v>408</v>
      </c>
      <c r="F131" s="156">
        <f t="shared" si="9"/>
        <v>294.3</v>
      </c>
      <c r="G131" s="156">
        <f t="shared" si="9"/>
        <v>294.3</v>
      </c>
    </row>
    <row r="132" spans="1:7" ht="30" customHeight="1">
      <c r="A132" s="53"/>
      <c r="B132" s="62"/>
      <c r="C132" s="38"/>
      <c r="D132" s="38" t="s">
        <v>510</v>
      </c>
      <c r="E132" s="36" t="s">
        <v>14</v>
      </c>
      <c r="F132" s="156">
        <f t="shared" si="9"/>
        <v>294.3</v>
      </c>
      <c r="G132" s="156">
        <f t="shared" si="9"/>
        <v>294.3</v>
      </c>
    </row>
    <row r="133" spans="1:7" ht="30" customHeight="1">
      <c r="A133" s="53"/>
      <c r="B133" s="62"/>
      <c r="C133" s="38"/>
      <c r="D133" s="62">
        <v>240</v>
      </c>
      <c r="E133" s="36" t="s">
        <v>15</v>
      </c>
      <c r="F133" s="43">
        <v>294.3</v>
      </c>
      <c r="G133" s="43">
        <v>294.3</v>
      </c>
    </row>
    <row r="134" spans="1:7" ht="15" customHeight="1">
      <c r="A134" s="63"/>
      <c r="B134" s="61" t="s">
        <v>288</v>
      </c>
      <c r="C134" s="61"/>
      <c r="D134" s="61"/>
      <c r="E134" s="72" t="s">
        <v>521</v>
      </c>
      <c r="F134" s="178">
        <f>F135+F141</f>
        <v>364.9</v>
      </c>
      <c r="G134" s="178">
        <f>G135+G141</f>
        <v>350</v>
      </c>
    </row>
    <row r="135" spans="1:7" ht="15" customHeight="1">
      <c r="A135" s="53"/>
      <c r="B135" s="54" t="s">
        <v>289</v>
      </c>
      <c r="C135" s="54"/>
      <c r="D135" s="54"/>
      <c r="E135" s="35" t="s">
        <v>35</v>
      </c>
      <c r="F135" s="154">
        <f aca="true" t="shared" si="10" ref="F135:G139">F136</f>
        <v>100</v>
      </c>
      <c r="G135" s="154">
        <f t="shared" si="10"/>
        <v>100</v>
      </c>
    </row>
    <row r="136" spans="1:7" ht="45" customHeight="1">
      <c r="A136" s="53"/>
      <c r="B136" s="38"/>
      <c r="C136" s="62" t="s">
        <v>78</v>
      </c>
      <c r="D136" s="62"/>
      <c r="E136" s="188" t="s">
        <v>167</v>
      </c>
      <c r="F136" s="156">
        <f t="shared" si="10"/>
        <v>100</v>
      </c>
      <c r="G136" s="156">
        <f t="shared" si="10"/>
        <v>100</v>
      </c>
    </row>
    <row r="137" spans="1:7" ht="30" customHeight="1">
      <c r="A137" s="53"/>
      <c r="B137" s="38"/>
      <c r="C137" s="197" t="s">
        <v>100</v>
      </c>
      <c r="D137" s="197"/>
      <c r="E137" s="194" t="s">
        <v>404</v>
      </c>
      <c r="F137" s="43">
        <f t="shared" si="10"/>
        <v>100</v>
      </c>
      <c r="G137" s="43">
        <f t="shared" si="10"/>
        <v>100</v>
      </c>
    </row>
    <row r="138" spans="1:7" ht="60" customHeight="1">
      <c r="A138" s="53"/>
      <c r="B138" s="38"/>
      <c r="C138" s="38" t="s">
        <v>152</v>
      </c>
      <c r="D138" s="38"/>
      <c r="E138" s="36" t="s">
        <v>4</v>
      </c>
      <c r="F138" s="43">
        <f t="shared" si="10"/>
        <v>100</v>
      </c>
      <c r="G138" s="43">
        <f t="shared" si="10"/>
        <v>100</v>
      </c>
    </row>
    <row r="139" spans="1:7" ht="30" customHeight="1">
      <c r="A139" s="53"/>
      <c r="B139" s="38"/>
      <c r="C139" s="38"/>
      <c r="D139" s="38" t="s">
        <v>191</v>
      </c>
      <c r="E139" s="36" t="s">
        <v>192</v>
      </c>
      <c r="F139" s="156">
        <f t="shared" si="10"/>
        <v>100</v>
      </c>
      <c r="G139" s="156">
        <f t="shared" si="10"/>
        <v>100</v>
      </c>
    </row>
    <row r="140" spans="1:7" ht="15">
      <c r="A140" s="53"/>
      <c r="B140" s="38"/>
      <c r="C140" s="38"/>
      <c r="D140" s="62">
        <v>610</v>
      </c>
      <c r="E140" s="36" t="s">
        <v>208</v>
      </c>
      <c r="F140" s="43">
        <v>100</v>
      </c>
      <c r="G140" s="43">
        <v>100</v>
      </c>
    </row>
    <row r="141" spans="1:7" ht="15" customHeight="1">
      <c r="A141" s="53"/>
      <c r="B141" s="54" t="s">
        <v>290</v>
      </c>
      <c r="C141" s="54"/>
      <c r="D141" s="54"/>
      <c r="E141" s="35" t="s">
        <v>36</v>
      </c>
      <c r="F141" s="154">
        <f>F142</f>
        <v>264.9</v>
      </c>
      <c r="G141" s="154">
        <f>G142</f>
        <v>250</v>
      </c>
    </row>
    <row r="142" spans="1:7" ht="45" customHeight="1">
      <c r="A142" s="53"/>
      <c r="B142" s="38"/>
      <c r="C142" s="62" t="s">
        <v>78</v>
      </c>
      <c r="D142" s="62"/>
      <c r="E142" s="188" t="s">
        <v>167</v>
      </c>
      <c r="F142" s="172">
        <f>F143+F152</f>
        <v>264.9</v>
      </c>
      <c r="G142" s="172">
        <f>G143+G152</f>
        <v>250</v>
      </c>
    </row>
    <row r="143" spans="1:7" ht="45">
      <c r="A143" s="53"/>
      <c r="B143" s="38"/>
      <c r="C143" s="197" t="s">
        <v>101</v>
      </c>
      <c r="D143" s="197"/>
      <c r="E143" s="194" t="s">
        <v>168</v>
      </c>
      <c r="F143" s="172">
        <f>F144+F149</f>
        <v>164.9</v>
      </c>
      <c r="G143" s="172">
        <f>G144+G149</f>
        <v>150</v>
      </c>
    </row>
    <row r="144" spans="1:7" ht="30" customHeight="1">
      <c r="A144" s="53"/>
      <c r="B144" s="38"/>
      <c r="C144" s="38" t="s">
        <v>153</v>
      </c>
      <c r="D144" s="38"/>
      <c r="E144" s="36" t="s">
        <v>20</v>
      </c>
      <c r="F144" s="43">
        <f>F145+F147</f>
        <v>100</v>
      </c>
      <c r="G144" s="43">
        <f>G145+G147</f>
        <v>100</v>
      </c>
    </row>
    <row r="145" spans="1:7" ht="30" customHeight="1">
      <c r="A145" s="53"/>
      <c r="B145" s="38"/>
      <c r="C145" s="38"/>
      <c r="D145" s="38" t="s">
        <v>191</v>
      </c>
      <c r="E145" s="36" t="s">
        <v>192</v>
      </c>
      <c r="F145" s="43">
        <f>F146</f>
        <v>100</v>
      </c>
      <c r="G145" s="43">
        <f>G146</f>
        <v>100</v>
      </c>
    </row>
    <row r="146" spans="1:7" ht="15" customHeight="1">
      <c r="A146" s="53"/>
      <c r="B146" s="38"/>
      <c r="C146" s="38"/>
      <c r="D146" s="62">
        <v>610</v>
      </c>
      <c r="E146" s="36" t="s">
        <v>208</v>
      </c>
      <c r="F146" s="43">
        <v>100</v>
      </c>
      <c r="G146" s="43">
        <v>100</v>
      </c>
    </row>
    <row r="147" spans="1:7" ht="30" customHeight="1">
      <c r="A147" s="53"/>
      <c r="B147" s="38"/>
      <c r="C147" s="38"/>
      <c r="D147" s="38">
        <v>200</v>
      </c>
      <c r="E147" s="36" t="s">
        <v>14</v>
      </c>
      <c r="F147" s="156">
        <f>F148</f>
        <v>0</v>
      </c>
      <c r="G147" s="156">
        <f>G148</f>
        <v>0</v>
      </c>
    </row>
    <row r="148" spans="1:7" ht="30" customHeight="1">
      <c r="A148" s="53"/>
      <c r="B148" s="38"/>
      <c r="C148" s="38"/>
      <c r="D148" s="62">
        <v>240</v>
      </c>
      <c r="E148" s="36" t="s">
        <v>15</v>
      </c>
      <c r="F148" s="176">
        <v>0</v>
      </c>
      <c r="G148" s="176">
        <v>0</v>
      </c>
    </row>
    <row r="149" spans="1:7" ht="30" customHeight="1">
      <c r="A149" s="53"/>
      <c r="B149" s="38"/>
      <c r="C149" s="38" t="s">
        <v>154</v>
      </c>
      <c r="D149" s="38"/>
      <c r="E149" s="36" t="s">
        <v>3</v>
      </c>
      <c r="F149" s="43">
        <f>F150</f>
        <v>64.9</v>
      </c>
      <c r="G149" s="43">
        <f>G150</f>
        <v>50</v>
      </c>
    </row>
    <row r="150" spans="1:7" ht="30" customHeight="1">
      <c r="A150" s="63"/>
      <c r="B150" s="62"/>
      <c r="C150" s="38"/>
      <c r="D150" s="38" t="s">
        <v>191</v>
      </c>
      <c r="E150" s="36" t="s">
        <v>192</v>
      </c>
      <c r="F150" s="43">
        <f>F151</f>
        <v>64.9</v>
      </c>
      <c r="G150" s="43">
        <f>G151</f>
        <v>50</v>
      </c>
    </row>
    <row r="151" spans="1:7" ht="15">
      <c r="A151" s="63"/>
      <c r="B151" s="62"/>
      <c r="C151" s="38"/>
      <c r="D151" s="62">
        <v>610</v>
      </c>
      <c r="E151" s="36" t="s">
        <v>208</v>
      </c>
      <c r="F151" s="43">
        <v>64.9</v>
      </c>
      <c r="G151" s="43">
        <v>50</v>
      </c>
    </row>
    <row r="152" spans="1:7" ht="30" customHeight="1">
      <c r="A152" s="63"/>
      <c r="B152" s="62"/>
      <c r="C152" s="197" t="s">
        <v>102</v>
      </c>
      <c r="D152" s="197"/>
      <c r="E152" s="194" t="s">
        <v>177</v>
      </c>
      <c r="F152" s="43">
        <f>F153+F156+F159</f>
        <v>100</v>
      </c>
      <c r="G152" s="43">
        <f>G153+G156+G159</f>
        <v>100</v>
      </c>
    </row>
    <row r="153" spans="1:7" ht="30" customHeight="1">
      <c r="A153" s="63"/>
      <c r="B153" s="62"/>
      <c r="C153" s="38" t="s">
        <v>155</v>
      </c>
      <c r="D153" s="38"/>
      <c r="E153" s="36" t="s">
        <v>260</v>
      </c>
      <c r="F153" s="43">
        <f>F154</f>
        <v>0</v>
      </c>
      <c r="G153" s="43">
        <f>G154</f>
        <v>0</v>
      </c>
    </row>
    <row r="154" spans="1:7" ht="30" customHeight="1">
      <c r="A154" s="63"/>
      <c r="B154" s="62"/>
      <c r="C154" s="38"/>
      <c r="D154" s="38" t="s">
        <v>191</v>
      </c>
      <c r="E154" s="36" t="s">
        <v>192</v>
      </c>
      <c r="F154" s="43">
        <f>F155</f>
        <v>0</v>
      </c>
      <c r="G154" s="43">
        <f>G155</f>
        <v>0</v>
      </c>
    </row>
    <row r="155" spans="1:7" ht="15" customHeight="1">
      <c r="A155" s="63"/>
      <c r="B155" s="62"/>
      <c r="C155" s="38"/>
      <c r="D155" s="62">
        <v>610</v>
      </c>
      <c r="E155" s="36" t="s">
        <v>208</v>
      </c>
      <c r="F155" s="43">
        <v>0</v>
      </c>
      <c r="G155" s="43">
        <v>0</v>
      </c>
    </row>
    <row r="156" spans="1:7" ht="15" customHeight="1">
      <c r="A156" s="63"/>
      <c r="B156" s="62"/>
      <c r="C156" s="38" t="s">
        <v>156</v>
      </c>
      <c r="D156" s="38"/>
      <c r="E156" s="36" t="s">
        <v>5</v>
      </c>
      <c r="F156" s="43">
        <f>F157</f>
        <v>100</v>
      </c>
      <c r="G156" s="43">
        <f>G157</f>
        <v>100</v>
      </c>
    </row>
    <row r="157" spans="1:7" ht="30" customHeight="1">
      <c r="A157" s="63"/>
      <c r="B157" s="62"/>
      <c r="C157" s="38"/>
      <c r="D157" s="38" t="s">
        <v>191</v>
      </c>
      <c r="E157" s="36" t="s">
        <v>192</v>
      </c>
      <c r="F157" s="43">
        <f>F158</f>
        <v>100</v>
      </c>
      <c r="G157" s="43">
        <f>G158</f>
        <v>100</v>
      </c>
    </row>
    <row r="158" spans="1:7" ht="15" customHeight="1">
      <c r="A158" s="63"/>
      <c r="B158" s="62"/>
      <c r="C158" s="38"/>
      <c r="D158" s="62">
        <v>610</v>
      </c>
      <c r="E158" s="36" t="s">
        <v>208</v>
      </c>
      <c r="F158" s="43">
        <v>100</v>
      </c>
      <c r="G158" s="43">
        <v>100</v>
      </c>
    </row>
    <row r="159" spans="1:7" ht="30" customHeight="1">
      <c r="A159" s="63"/>
      <c r="B159" s="62"/>
      <c r="C159" s="38" t="s">
        <v>157</v>
      </c>
      <c r="D159" s="38"/>
      <c r="E159" s="36" t="s">
        <v>261</v>
      </c>
      <c r="F159" s="43">
        <f>F160</f>
        <v>0</v>
      </c>
      <c r="G159" s="43">
        <f>G160</f>
        <v>0</v>
      </c>
    </row>
    <row r="160" spans="1:7" ht="30" customHeight="1">
      <c r="A160" s="63"/>
      <c r="B160" s="62"/>
      <c r="C160" s="38"/>
      <c r="D160" s="38" t="s">
        <v>191</v>
      </c>
      <c r="E160" s="36" t="s">
        <v>192</v>
      </c>
      <c r="F160" s="43">
        <f>F161</f>
        <v>0</v>
      </c>
      <c r="G160" s="43">
        <f>G161</f>
        <v>0</v>
      </c>
    </row>
    <row r="161" spans="1:7" ht="15" customHeight="1">
      <c r="A161" s="63"/>
      <c r="B161" s="62"/>
      <c r="C161" s="38"/>
      <c r="D161" s="62">
        <v>610</v>
      </c>
      <c r="E161" s="36" t="s">
        <v>208</v>
      </c>
      <c r="F161" s="43">
        <v>0</v>
      </c>
      <c r="G161" s="43">
        <v>0</v>
      </c>
    </row>
    <row r="162" spans="1:7" ht="15" customHeight="1">
      <c r="A162" s="63"/>
      <c r="B162" s="61" t="s">
        <v>291</v>
      </c>
      <c r="C162" s="61"/>
      <c r="D162" s="61"/>
      <c r="E162" s="72" t="s">
        <v>520</v>
      </c>
      <c r="F162" s="177">
        <f aca="true" t="shared" si="11" ref="F162:G164">F163</f>
        <v>0</v>
      </c>
      <c r="G162" s="177">
        <f t="shared" si="11"/>
        <v>0</v>
      </c>
    </row>
    <row r="163" spans="1:7" ht="15" customHeight="1">
      <c r="A163" s="130"/>
      <c r="B163" s="61" t="s">
        <v>292</v>
      </c>
      <c r="C163" s="61"/>
      <c r="D163" s="61"/>
      <c r="E163" s="35" t="s">
        <v>37</v>
      </c>
      <c r="F163" s="178">
        <f t="shared" si="11"/>
        <v>0</v>
      </c>
      <c r="G163" s="178">
        <f t="shared" si="11"/>
        <v>0</v>
      </c>
    </row>
    <row r="164" spans="1:7" ht="30" customHeight="1">
      <c r="A164" s="130"/>
      <c r="B164" s="61"/>
      <c r="C164" s="62" t="s">
        <v>74</v>
      </c>
      <c r="D164" s="62"/>
      <c r="E164" s="188" t="s">
        <v>197</v>
      </c>
      <c r="F164" s="178">
        <f t="shared" si="11"/>
        <v>0</v>
      </c>
      <c r="G164" s="178">
        <f t="shared" si="11"/>
        <v>0</v>
      </c>
    </row>
    <row r="165" spans="1:7" ht="45" customHeight="1">
      <c r="A165" s="130"/>
      <c r="B165" s="61"/>
      <c r="C165" s="197" t="s">
        <v>75</v>
      </c>
      <c r="D165" s="197"/>
      <c r="E165" s="194" t="s">
        <v>136</v>
      </c>
      <c r="F165" s="178">
        <f>F166+F169+F172</f>
        <v>0</v>
      </c>
      <c r="G165" s="178">
        <f>G166+G169+G172</f>
        <v>0</v>
      </c>
    </row>
    <row r="166" spans="1:7" ht="30" customHeight="1">
      <c r="A166" s="130"/>
      <c r="B166" s="61"/>
      <c r="C166" s="38" t="s">
        <v>158</v>
      </c>
      <c r="D166" s="38"/>
      <c r="E166" s="36" t="s">
        <v>329</v>
      </c>
      <c r="F166" s="43">
        <f>F167</f>
        <v>0</v>
      </c>
      <c r="G166" s="43">
        <f>G167</f>
        <v>0</v>
      </c>
    </row>
    <row r="167" spans="1:7" ht="30" customHeight="1">
      <c r="A167" s="130"/>
      <c r="B167" s="61"/>
      <c r="C167" s="38"/>
      <c r="D167" s="38" t="s">
        <v>510</v>
      </c>
      <c r="E167" s="17" t="s">
        <v>14</v>
      </c>
      <c r="F167" s="43">
        <f>F168</f>
        <v>0</v>
      </c>
      <c r="G167" s="43">
        <f>G168</f>
        <v>0</v>
      </c>
    </row>
    <row r="168" spans="1:7" ht="30" customHeight="1">
      <c r="A168" s="130"/>
      <c r="B168" s="61"/>
      <c r="C168" s="38"/>
      <c r="D168" s="62">
        <v>240</v>
      </c>
      <c r="E168" s="36" t="s">
        <v>15</v>
      </c>
      <c r="F168" s="43">
        <v>0</v>
      </c>
      <c r="G168" s="43">
        <v>0</v>
      </c>
    </row>
    <row r="169" spans="1:7" ht="15" customHeight="1">
      <c r="A169" s="130"/>
      <c r="B169" s="61"/>
      <c r="C169" s="38" t="s">
        <v>161</v>
      </c>
      <c r="D169" s="38"/>
      <c r="E169" s="36" t="s">
        <v>2</v>
      </c>
      <c r="F169" s="43">
        <f>F170</f>
        <v>0</v>
      </c>
      <c r="G169" s="43">
        <f>G170</f>
        <v>0</v>
      </c>
    </row>
    <row r="170" spans="1:7" ht="30">
      <c r="A170" s="130"/>
      <c r="B170" s="61"/>
      <c r="C170" s="38"/>
      <c r="D170" s="38" t="s">
        <v>510</v>
      </c>
      <c r="E170" s="17" t="s">
        <v>14</v>
      </c>
      <c r="F170" s="43">
        <f>F171</f>
        <v>0</v>
      </c>
      <c r="G170" s="43">
        <f>G171</f>
        <v>0</v>
      </c>
    </row>
    <row r="171" spans="1:7" ht="30" customHeight="1">
      <c r="A171" s="130"/>
      <c r="B171" s="61"/>
      <c r="C171" s="61"/>
      <c r="D171" s="62">
        <v>240</v>
      </c>
      <c r="E171" s="36" t="s">
        <v>15</v>
      </c>
      <c r="F171" s="172">
        <v>0</v>
      </c>
      <c r="G171" s="172">
        <v>0</v>
      </c>
    </row>
    <row r="172" spans="1:7" ht="30" customHeight="1">
      <c r="A172" s="203"/>
      <c r="B172" s="62"/>
      <c r="C172" s="62" t="s">
        <v>160</v>
      </c>
      <c r="D172" s="62"/>
      <c r="E172" s="36" t="s">
        <v>190</v>
      </c>
      <c r="F172" s="172">
        <f>F173</f>
        <v>0</v>
      </c>
      <c r="G172" s="172">
        <f>G173</f>
        <v>0</v>
      </c>
    </row>
    <row r="173" spans="1:7" ht="30" customHeight="1">
      <c r="A173" s="204"/>
      <c r="B173" s="62"/>
      <c r="C173" s="62"/>
      <c r="D173" s="38" t="s">
        <v>510</v>
      </c>
      <c r="E173" s="17" t="s">
        <v>14</v>
      </c>
      <c r="F173" s="172">
        <f>F174</f>
        <v>0</v>
      </c>
      <c r="G173" s="172">
        <f>G174</f>
        <v>0</v>
      </c>
    </row>
    <row r="174" spans="1:7" ht="30" customHeight="1">
      <c r="A174" s="204"/>
      <c r="B174" s="62"/>
      <c r="C174" s="62"/>
      <c r="D174" s="62">
        <v>240</v>
      </c>
      <c r="E174" s="36" t="s">
        <v>15</v>
      </c>
      <c r="F174" s="172">
        <v>0</v>
      </c>
      <c r="G174" s="172">
        <v>0</v>
      </c>
    </row>
    <row r="175" spans="1:7" ht="15" customHeight="1">
      <c r="A175" s="130"/>
      <c r="B175" s="61" t="s">
        <v>368</v>
      </c>
      <c r="C175" s="61"/>
      <c r="D175" s="61"/>
      <c r="E175" s="35" t="s">
        <v>370</v>
      </c>
      <c r="F175" s="178">
        <f>F182+F176</f>
        <v>35</v>
      </c>
      <c r="G175" s="178">
        <f>G182+G176</f>
        <v>35</v>
      </c>
    </row>
    <row r="176" spans="1:7" ht="15" customHeight="1">
      <c r="A176" s="130"/>
      <c r="B176" s="61" t="s">
        <v>209</v>
      </c>
      <c r="C176" s="61"/>
      <c r="D176" s="61"/>
      <c r="E176" s="35" t="s">
        <v>210</v>
      </c>
      <c r="F176" s="178">
        <f aca="true" t="shared" si="12" ref="F176:G180">F177</f>
        <v>35</v>
      </c>
      <c r="G176" s="178">
        <f t="shared" si="12"/>
        <v>35</v>
      </c>
    </row>
    <row r="177" spans="1:7" ht="60" customHeight="1">
      <c r="A177" s="203"/>
      <c r="B177" s="62"/>
      <c r="C177" s="62" t="s">
        <v>84</v>
      </c>
      <c r="D177" s="62"/>
      <c r="E177" s="188" t="s">
        <v>184</v>
      </c>
      <c r="F177" s="172">
        <f t="shared" si="12"/>
        <v>35</v>
      </c>
      <c r="G177" s="172">
        <f t="shared" si="12"/>
        <v>35</v>
      </c>
    </row>
    <row r="178" spans="1:7" ht="90" customHeight="1">
      <c r="A178" s="204"/>
      <c r="B178" s="62"/>
      <c r="C178" s="197" t="s">
        <v>85</v>
      </c>
      <c r="D178" s="197"/>
      <c r="E178" s="194" t="s">
        <v>185</v>
      </c>
      <c r="F178" s="172">
        <f t="shared" si="12"/>
        <v>35</v>
      </c>
      <c r="G178" s="172">
        <f t="shared" si="12"/>
        <v>35</v>
      </c>
    </row>
    <row r="179" spans="1:7" ht="30" customHeight="1">
      <c r="A179" s="204"/>
      <c r="B179" s="62"/>
      <c r="C179" s="38" t="s">
        <v>159</v>
      </c>
      <c r="D179" s="38"/>
      <c r="E179" s="36" t="s">
        <v>205</v>
      </c>
      <c r="F179" s="172">
        <f t="shared" si="12"/>
        <v>35</v>
      </c>
      <c r="G179" s="172">
        <f t="shared" si="12"/>
        <v>35</v>
      </c>
    </row>
    <row r="180" spans="1:7" ht="15" customHeight="1">
      <c r="A180" s="204"/>
      <c r="B180" s="62"/>
      <c r="C180" s="38"/>
      <c r="D180" s="38" t="s">
        <v>206</v>
      </c>
      <c r="E180" s="36" t="s">
        <v>207</v>
      </c>
      <c r="F180" s="172">
        <f t="shared" si="12"/>
        <v>35</v>
      </c>
      <c r="G180" s="172">
        <f t="shared" si="12"/>
        <v>35</v>
      </c>
    </row>
    <row r="181" spans="1:7" ht="30" customHeight="1">
      <c r="A181" s="204"/>
      <c r="B181" s="62"/>
      <c r="C181" s="38"/>
      <c r="D181" s="38" t="s">
        <v>212</v>
      </c>
      <c r="E181" s="36" t="s">
        <v>211</v>
      </c>
      <c r="F181" s="172">
        <v>35</v>
      </c>
      <c r="G181" s="172">
        <v>35</v>
      </c>
    </row>
    <row r="182" spans="1:7" ht="15" customHeight="1">
      <c r="A182" s="130"/>
      <c r="B182" s="61" t="s">
        <v>369</v>
      </c>
      <c r="C182" s="61"/>
      <c r="D182" s="61"/>
      <c r="E182" s="35" t="s">
        <v>371</v>
      </c>
      <c r="F182" s="178">
        <f>F183</f>
        <v>0</v>
      </c>
      <c r="G182" s="178">
        <f>G183</f>
        <v>0</v>
      </c>
    </row>
    <row r="183" spans="1:7" ht="45" customHeight="1">
      <c r="A183" s="130"/>
      <c r="B183" s="61"/>
      <c r="C183" s="62" t="s">
        <v>86</v>
      </c>
      <c r="D183" s="62"/>
      <c r="E183" s="188" t="s">
        <v>186</v>
      </c>
      <c r="F183" s="43">
        <f aca="true" t="shared" si="13" ref="F183:G186">F184</f>
        <v>0</v>
      </c>
      <c r="G183" s="43">
        <f t="shared" si="13"/>
        <v>0</v>
      </c>
    </row>
    <row r="184" spans="1:7" ht="45" customHeight="1">
      <c r="A184" s="130"/>
      <c r="B184" s="61"/>
      <c r="C184" s="197" t="s">
        <v>87</v>
      </c>
      <c r="D184" s="197"/>
      <c r="E184" s="194" t="s">
        <v>187</v>
      </c>
      <c r="F184" s="43">
        <f>F185+F188</f>
        <v>0</v>
      </c>
      <c r="G184" s="43">
        <f>G185+G188</f>
        <v>0</v>
      </c>
    </row>
    <row r="185" spans="1:7" ht="30" customHeight="1">
      <c r="A185" s="130"/>
      <c r="B185" s="61"/>
      <c r="C185" s="38" t="s">
        <v>90</v>
      </c>
      <c r="D185" s="38"/>
      <c r="E185" s="36" t="s">
        <v>343</v>
      </c>
      <c r="F185" s="156">
        <f t="shared" si="13"/>
        <v>0</v>
      </c>
      <c r="G185" s="156">
        <f t="shared" si="13"/>
        <v>0</v>
      </c>
    </row>
    <row r="186" spans="1:7" ht="15">
      <c r="A186" s="130"/>
      <c r="B186" s="61"/>
      <c r="C186" s="38"/>
      <c r="D186" s="38">
        <v>500</v>
      </c>
      <c r="E186" s="36" t="s">
        <v>38</v>
      </c>
      <c r="F186" s="156">
        <f t="shared" si="13"/>
        <v>0</v>
      </c>
      <c r="G186" s="156">
        <f t="shared" si="13"/>
        <v>0</v>
      </c>
    </row>
    <row r="187" spans="1:7" ht="15">
      <c r="A187" s="130"/>
      <c r="B187" s="61"/>
      <c r="C187" s="38"/>
      <c r="D187" s="38">
        <v>540</v>
      </c>
      <c r="E187" s="36" t="s">
        <v>39</v>
      </c>
      <c r="F187" s="43">
        <v>0</v>
      </c>
      <c r="G187" s="43">
        <v>0</v>
      </c>
    </row>
    <row r="188" spans="1:7" ht="105">
      <c r="A188" s="130"/>
      <c r="B188" s="61"/>
      <c r="C188" s="62" t="s">
        <v>194</v>
      </c>
      <c r="D188" s="62"/>
      <c r="E188" s="188" t="s">
        <v>193</v>
      </c>
      <c r="F188" s="43">
        <f>F189</f>
        <v>0</v>
      </c>
      <c r="G188" s="43">
        <f>G189</f>
        <v>0</v>
      </c>
    </row>
    <row r="189" spans="1:7" ht="15">
      <c r="A189" s="130"/>
      <c r="B189" s="61"/>
      <c r="C189" s="62"/>
      <c r="D189" s="62" t="s">
        <v>1</v>
      </c>
      <c r="E189" s="188" t="s">
        <v>38</v>
      </c>
      <c r="F189" s="43">
        <f>F190</f>
        <v>0</v>
      </c>
      <c r="G189" s="43">
        <f>G190</f>
        <v>0</v>
      </c>
    </row>
    <row r="190" spans="1:7" ht="15">
      <c r="A190" s="130"/>
      <c r="B190" s="61"/>
      <c r="C190" s="38"/>
      <c r="D190" s="38">
        <v>540</v>
      </c>
      <c r="E190" s="36" t="s">
        <v>39</v>
      </c>
      <c r="F190" s="43">
        <v>0</v>
      </c>
      <c r="G190" s="43">
        <v>0</v>
      </c>
    </row>
    <row r="191" spans="1:7" ht="14.25">
      <c r="A191" s="131"/>
      <c r="B191" s="61" t="s">
        <v>318</v>
      </c>
      <c r="C191" s="61"/>
      <c r="D191" s="61"/>
      <c r="E191" s="163" t="s">
        <v>319</v>
      </c>
      <c r="F191" s="154">
        <f aca="true" t="shared" si="14" ref="F191:G193">F192</f>
        <v>0</v>
      </c>
      <c r="G191" s="154">
        <f t="shared" si="14"/>
        <v>0</v>
      </c>
    </row>
    <row r="192" spans="1:7" ht="28.5">
      <c r="A192" s="131"/>
      <c r="B192" s="54" t="s">
        <v>320</v>
      </c>
      <c r="C192" s="54"/>
      <c r="D192" s="54"/>
      <c r="E192" s="164" t="s">
        <v>321</v>
      </c>
      <c r="F192" s="154">
        <f t="shared" si="14"/>
        <v>0</v>
      </c>
      <c r="G192" s="154">
        <f t="shared" si="14"/>
        <v>0</v>
      </c>
    </row>
    <row r="193" spans="1:7" ht="45">
      <c r="A193" s="53"/>
      <c r="B193" s="38"/>
      <c r="C193" s="62" t="s">
        <v>76</v>
      </c>
      <c r="D193" s="62"/>
      <c r="E193" s="188" t="s">
        <v>204</v>
      </c>
      <c r="F193" s="43">
        <f t="shared" si="14"/>
        <v>0</v>
      </c>
      <c r="G193" s="43">
        <f t="shared" si="14"/>
        <v>0</v>
      </c>
    </row>
    <row r="194" spans="1:7" ht="45" customHeight="1">
      <c r="A194" s="53"/>
      <c r="B194" s="38"/>
      <c r="C194" s="197" t="s">
        <v>77</v>
      </c>
      <c r="D194" s="193"/>
      <c r="E194" s="194" t="s">
        <v>166</v>
      </c>
      <c r="F194" s="43">
        <f aca="true" t="shared" si="15" ref="F194:G196">F195</f>
        <v>0</v>
      </c>
      <c r="G194" s="43">
        <f t="shared" si="15"/>
        <v>0</v>
      </c>
    </row>
    <row r="195" spans="1:7" ht="30">
      <c r="A195" s="53"/>
      <c r="B195" s="38"/>
      <c r="C195" s="38" t="s">
        <v>165</v>
      </c>
      <c r="D195" s="38"/>
      <c r="E195" s="36" t="s">
        <v>336</v>
      </c>
      <c r="F195" s="43">
        <f t="shared" si="15"/>
        <v>0</v>
      </c>
      <c r="G195" s="43">
        <f t="shared" si="15"/>
        <v>0</v>
      </c>
    </row>
    <row r="196" spans="1:7" ht="30" customHeight="1">
      <c r="A196" s="53"/>
      <c r="B196" s="38"/>
      <c r="C196" s="38"/>
      <c r="D196" s="38" t="s">
        <v>510</v>
      </c>
      <c r="E196" s="17" t="s">
        <v>14</v>
      </c>
      <c r="F196" s="43">
        <f t="shared" si="15"/>
        <v>0</v>
      </c>
      <c r="G196" s="43">
        <f t="shared" si="15"/>
        <v>0</v>
      </c>
    </row>
    <row r="197" spans="1:7" ht="30" customHeight="1">
      <c r="A197" s="53"/>
      <c r="B197" s="38"/>
      <c r="C197" s="38"/>
      <c r="D197" s="62">
        <v>240</v>
      </c>
      <c r="E197" s="36" t="s">
        <v>15</v>
      </c>
      <c r="F197" s="43">
        <v>0</v>
      </c>
      <c r="G197" s="43">
        <v>0</v>
      </c>
    </row>
    <row r="198" spans="1:7" s="215" customFormat="1" ht="14.25">
      <c r="A198" s="211"/>
      <c r="B198" s="212"/>
      <c r="C198" s="212"/>
      <c r="D198" s="212"/>
      <c r="E198" s="213"/>
      <c r="F198" s="214"/>
      <c r="G198" s="214"/>
    </row>
    <row r="199" spans="1:7" ht="15">
      <c r="A199" s="53"/>
      <c r="B199" s="38"/>
      <c r="C199" s="38"/>
      <c r="D199" s="38"/>
      <c r="E199" s="35" t="s">
        <v>21</v>
      </c>
      <c r="F199" s="157">
        <f>F22+F41+F198</f>
        <v>5245.5</v>
      </c>
      <c r="G199" s="157">
        <f>G22+G41+G198</f>
        <v>5434.000000000001</v>
      </c>
    </row>
    <row r="200" spans="6:7" ht="15">
      <c r="F200" s="159"/>
      <c r="G200" s="159"/>
    </row>
    <row r="201" spans="6:7" ht="15">
      <c r="F201" s="159"/>
      <c r="G201" s="159"/>
    </row>
    <row r="202" spans="6:7" ht="15">
      <c r="F202" s="159"/>
      <c r="G202" s="159"/>
    </row>
    <row r="203" spans="6:7" ht="15">
      <c r="F203" s="159"/>
      <c r="G203" s="159"/>
    </row>
    <row r="204" spans="6:7" ht="15">
      <c r="F204" s="159"/>
      <c r="G204" s="159"/>
    </row>
  </sheetData>
  <sheetProtection/>
  <mergeCells count="10">
    <mergeCell ref="A7:G7"/>
    <mergeCell ref="A8:G8"/>
    <mergeCell ref="A9:G9"/>
    <mergeCell ref="G12:G21"/>
    <mergeCell ref="A12:A21"/>
    <mergeCell ref="B12:B21"/>
    <mergeCell ref="C12:C21"/>
    <mergeCell ref="D12:D21"/>
    <mergeCell ref="E12:E21"/>
    <mergeCell ref="F12:F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9"/>
  <sheetViews>
    <sheetView zoomScalePageLayoutView="0" workbookViewId="0" topLeftCell="A31">
      <selection activeCell="B41" sqref="B41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29.875" style="12" customWidth="1"/>
  </cols>
  <sheetData>
    <row r="1" ht="15">
      <c r="D1" s="16" t="s">
        <v>500</v>
      </c>
    </row>
    <row r="2" ht="15">
      <c r="D2" s="16" t="s">
        <v>476</v>
      </c>
    </row>
    <row r="3" ht="15">
      <c r="D3" s="16" t="s">
        <v>104</v>
      </c>
    </row>
    <row r="4" ht="15">
      <c r="D4" s="16" t="s">
        <v>203</v>
      </c>
    </row>
    <row r="5" ht="12.75">
      <c r="D5" s="4"/>
    </row>
    <row r="8" spans="1:4" ht="12.75">
      <c r="A8" s="226" t="s">
        <v>413</v>
      </c>
      <c r="B8" s="226"/>
      <c r="C8" s="226"/>
      <c r="D8" s="226"/>
    </row>
    <row r="9" spans="1:4" ht="21" customHeight="1">
      <c r="A9" s="226"/>
      <c r="B9" s="226"/>
      <c r="C9" s="226"/>
      <c r="D9" s="226"/>
    </row>
    <row r="11" spans="1:4" ht="38.25">
      <c r="A11" s="74" t="s">
        <v>44</v>
      </c>
      <c r="B11" s="74" t="s">
        <v>45</v>
      </c>
      <c r="C11" s="227" t="s">
        <v>67</v>
      </c>
      <c r="D11" s="228"/>
    </row>
    <row r="12" spans="1:4" ht="50.25" customHeight="1">
      <c r="A12" s="123">
        <v>670</v>
      </c>
      <c r="B12" s="124"/>
      <c r="C12" s="229" t="s">
        <v>213</v>
      </c>
      <c r="D12" s="230"/>
    </row>
    <row r="13" spans="1:4" s="205" customFormat="1" ht="75" customHeight="1">
      <c r="A13" s="112"/>
      <c r="B13" s="200" t="s">
        <v>214</v>
      </c>
      <c r="C13" s="224" t="s">
        <v>16</v>
      </c>
      <c r="D13" s="224"/>
    </row>
    <row r="14" spans="1:4" s="205" customFormat="1" ht="75" customHeight="1">
      <c r="A14" s="112"/>
      <c r="B14" s="200" t="s">
        <v>215</v>
      </c>
      <c r="C14" s="224" t="s">
        <v>17</v>
      </c>
      <c r="D14" s="224"/>
    </row>
    <row r="15" spans="1:4" s="205" customFormat="1" ht="75" customHeight="1">
      <c r="A15" s="112"/>
      <c r="B15" s="200" t="s">
        <v>216</v>
      </c>
      <c r="C15" s="224" t="s">
        <v>362</v>
      </c>
      <c r="D15" s="224"/>
    </row>
    <row r="16" spans="1:4" s="205" customFormat="1" ht="60" customHeight="1">
      <c r="A16" s="112"/>
      <c r="B16" s="200" t="s">
        <v>217</v>
      </c>
      <c r="C16" s="224" t="s">
        <v>353</v>
      </c>
      <c r="D16" s="224"/>
    </row>
    <row r="17" spans="1:4" s="208" customFormat="1" ht="90" customHeight="1">
      <c r="A17" s="206"/>
      <c r="B17" s="207" t="s">
        <v>218</v>
      </c>
      <c r="C17" s="231" t="s">
        <v>375</v>
      </c>
      <c r="D17" s="231"/>
    </row>
    <row r="18" spans="1:4" s="208" customFormat="1" ht="45" customHeight="1">
      <c r="A18" s="112"/>
      <c r="B18" s="200" t="s">
        <v>219</v>
      </c>
      <c r="C18" s="224" t="s">
        <v>363</v>
      </c>
      <c r="D18" s="224"/>
    </row>
    <row r="19" spans="1:4" s="208" customFormat="1" ht="75" customHeight="1">
      <c r="A19" s="112"/>
      <c r="B19" s="200" t="s">
        <v>220</v>
      </c>
      <c r="C19" s="224" t="s">
        <v>364</v>
      </c>
      <c r="D19" s="224"/>
    </row>
    <row r="20" spans="1:4" s="208" customFormat="1" ht="30" customHeight="1">
      <c r="A20" s="112"/>
      <c r="B20" s="200" t="s">
        <v>221</v>
      </c>
      <c r="C20" s="224" t="s">
        <v>365</v>
      </c>
      <c r="D20" s="224"/>
    </row>
    <row r="21" spans="1:4" s="208" customFormat="1" ht="75" customHeight="1">
      <c r="A21" s="112"/>
      <c r="B21" s="200" t="s">
        <v>222</v>
      </c>
      <c r="C21" s="224" t="s">
        <v>366</v>
      </c>
      <c r="D21" s="224"/>
    </row>
    <row r="22" spans="1:4" s="208" customFormat="1" ht="75" customHeight="1">
      <c r="A22" s="112"/>
      <c r="B22" s="200" t="s">
        <v>223</v>
      </c>
      <c r="C22" s="224" t="s">
        <v>367</v>
      </c>
      <c r="D22" s="224"/>
    </row>
    <row r="23" spans="1:4" s="208" customFormat="1" ht="90" customHeight="1">
      <c r="A23" s="112"/>
      <c r="B23" s="200" t="s">
        <v>224</v>
      </c>
      <c r="C23" s="224" t="s">
        <v>378</v>
      </c>
      <c r="D23" s="224"/>
    </row>
    <row r="24" spans="1:4" s="208" customFormat="1" ht="90" customHeight="1">
      <c r="A24" s="112"/>
      <c r="B24" s="200" t="s">
        <v>225</v>
      </c>
      <c r="C24" s="224" t="s">
        <v>379</v>
      </c>
      <c r="D24" s="224"/>
    </row>
    <row r="25" spans="1:4" s="208" customFormat="1" ht="45" customHeight="1">
      <c r="A25" s="112"/>
      <c r="B25" s="200" t="s">
        <v>226</v>
      </c>
      <c r="C25" s="224" t="s">
        <v>380</v>
      </c>
      <c r="D25" s="224"/>
    </row>
    <row r="26" spans="1:4" s="208" customFormat="1" ht="60" customHeight="1">
      <c r="A26" s="206"/>
      <c r="B26" s="207" t="s">
        <v>227</v>
      </c>
      <c r="C26" s="231" t="s">
        <v>376</v>
      </c>
      <c r="D26" s="231"/>
    </row>
    <row r="27" spans="1:4" s="208" customFormat="1" ht="60" customHeight="1">
      <c r="A27" s="112"/>
      <c r="B27" s="200" t="s">
        <v>228</v>
      </c>
      <c r="C27" s="224" t="s">
        <v>381</v>
      </c>
      <c r="D27" s="224"/>
    </row>
    <row r="28" spans="1:4" s="208" customFormat="1" ht="45" customHeight="1">
      <c r="A28" s="112"/>
      <c r="B28" s="200" t="s">
        <v>229</v>
      </c>
      <c r="C28" s="224" t="s">
        <v>382</v>
      </c>
      <c r="D28" s="224"/>
    </row>
    <row r="29" spans="1:4" s="208" customFormat="1" ht="60" customHeight="1">
      <c r="A29" s="112"/>
      <c r="B29" s="200" t="s">
        <v>230</v>
      </c>
      <c r="C29" s="224" t="s">
        <v>383</v>
      </c>
      <c r="D29" s="224"/>
    </row>
    <row r="30" spans="1:4" s="208" customFormat="1" ht="45" customHeight="1">
      <c r="A30" s="112"/>
      <c r="B30" s="200" t="s">
        <v>231</v>
      </c>
      <c r="C30" s="224" t="s">
        <v>384</v>
      </c>
      <c r="D30" s="224"/>
    </row>
    <row r="31" spans="1:4" s="208" customFormat="1" ht="30" customHeight="1">
      <c r="A31" s="112"/>
      <c r="B31" s="200" t="s">
        <v>232</v>
      </c>
      <c r="C31" s="224" t="s">
        <v>385</v>
      </c>
      <c r="D31" s="224"/>
    </row>
    <row r="32" spans="1:4" s="208" customFormat="1" ht="15" customHeight="1">
      <c r="A32" s="112"/>
      <c r="B32" s="200" t="s">
        <v>233</v>
      </c>
      <c r="C32" s="224" t="s">
        <v>386</v>
      </c>
      <c r="D32" s="224"/>
    </row>
    <row r="33" spans="1:4" s="208" customFormat="1" ht="30" customHeight="1">
      <c r="A33" s="112"/>
      <c r="B33" s="200" t="s">
        <v>113</v>
      </c>
      <c r="C33" s="224" t="s">
        <v>387</v>
      </c>
      <c r="D33" s="224"/>
    </row>
    <row r="34" spans="1:4" s="208" customFormat="1" ht="30" customHeight="1">
      <c r="A34" s="112"/>
      <c r="B34" s="200" t="s">
        <v>112</v>
      </c>
      <c r="C34" s="224" t="s">
        <v>388</v>
      </c>
      <c r="D34" s="224"/>
    </row>
    <row r="35" spans="1:4" s="208" customFormat="1" ht="15" customHeight="1">
      <c r="A35" s="112"/>
      <c r="B35" s="200" t="s">
        <v>114</v>
      </c>
      <c r="C35" s="224" t="s">
        <v>357</v>
      </c>
      <c r="D35" s="224"/>
    </row>
    <row r="36" spans="1:4" s="208" customFormat="1" ht="45" customHeight="1">
      <c r="A36" s="112"/>
      <c r="B36" s="200" t="s">
        <v>115</v>
      </c>
      <c r="C36" s="224" t="s">
        <v>358</v>
      </c>
      <c r="D36" s="224"/>
    </row>
    <row r="37" spans="1:4" s="208" customFormat="1" ht="30" customHeight="1">
      <c r="A37" s="112"/>
      <c r="B37" s="200" t="s">
        <v>116</v>
      </c>
      <c r="C37" s="224" t="s">
        <v>389</v>
      </c>
      <c r="D37" s="224"/>
    </row>
    <row r="38" spans="1:4" s="208" customFormat="1" ht="15" customHeight="1">
      <c r="A38" s="112"/>
      <c r="B38" s="200" t="s">
        <v>117</v>
      </c>
      <c r="C38" s="224" t="s">
        <v>390</v>
      </c>
      <c r="D38" s="224"/>
    </row>
    <row r="39" spans="1:4" s="208" customFormat="1" ht="60" customHeight="1">
      <c r="A39" s="112"/>
      <c r="B39" s="200" t="s">
        <v>118</v>
      </c>
      <c r="C39" s="224" t="s">
        <v>392</v>
      </c>
      <c r="D39" s="224"/>
    </row>
    <row r="40" spans="1:4" s="208" customFormat="1" ht="30" customHeight="1">
      <c r="A40" s="112"/>
      <c r="B40" s="200" t="s">
        <v>119</v>
      </c>
      <c r="C40" s="224" t="s">
        <v>393</v>
      </c>
      <c r="D40" s="224"/>
    </row>
    <row r="41" spans="1:4" s="208" customFormat="1" ht="30" customHeight="1">
      <c r="A41" s="112"/>
      <c r="B41" s="200" t="s">
        <v>234</v>
      </c>
      <c r="C41" s="224" t="s">
        <v>394</v>
      </c>
      <c r="D41" s="224"/>
    </row>
    <row r="42" spans="1:4" s="208" customFormat="1" ht="90" customHeight="1">
      <c r="A42" s="112"/>
      <c r="B42" s="209" t="s">
        <v>235</v>
      </c>
      <c r="C42" s="224" t="s">
        <v>395</v>
      </c>
      <c r="D42" s="224"/>
    </row>
    <row r="43" spans="1:4" s="208" customFormat="1" ht="60" customHeight="1">
      <c r="A43" s="112"/>
      <c r="B43" s="200" t="s">
        <v>236</v>
      </c>
      <c r="C43" s="224" t="s">
        <v>396</v>
      </c>
      <c r="D43" s="224"/>
    </row>
    <row r="44" spans="1:4" s="208" customFormat="1" ht="30" customHeight="1">
      <c r="A44" s="112"/>
      <c r="B44" s="200" t="s">
        <v>237</v>
      </c>
      <c r="C44" s="224" t="s">
        <v>397</v>
      </c>
      <c r="D44" s="224"/>
    </row>
    <row r="45" spans="1:4" s="208" customFormat="1" ht="45" customHeight="1">
      <c r="A45" s="112"/>
      <c r="B45" s="200" t="s">
        <v>238</v>
      </c>
      <c r="C45" s="225" t="s">
        <v>398</v>
      </c>
      <c r="D45" s="225"/>
    </row>
    <row r="46" spans="1:4" s="208" customFormat="1" ht="12.75">
      <c r="A46" s="11"/>
      <c r="B46" s="11"/>
      <c r="C46" s="11"/>
      <c r="D46" s="11"/>
    </row>
    <row r="47" spans="1:4" s="208" customFormat="1" ht="12.75">
      <c r="A47" s="11"/>
      <c r="B47" s="11"/>
      <c r="C47" s="11"/>
      <c r="D47" s="11"/>
    </row>
    <row r="48" spans="1:4" s="208" customFormat="1" ht="12.75">
      <c r="A48" s="11"/>
      <c r="B48" s="11"/>
      <c r="C48" s="11"/>
      <c r="D48" s="11"/>
    </row>
    <row r="49" spans="1:4" s="208" customFormat="1" ht="12.75">
      <c r="A49" s="11"/>
      <c r="B49" s="11"/>
      <c r="C49" s="11"/>
      <c r="D49" s="11"/>
    </row>
    <row r="50" spans="1:4" s="208" customFormat="1" ht="12.75">
      <c r="A50" s="11"/>
      <c r="B50" s="11"/>
      <c r="C50" s="11"/>
      <c r="D50" s="11"/>
    </row>
    <row r="51" spans="1:4" s="208" customFormat="1" ht="12.75">
      <c r="A51" s="11"/>
      <c r="B51" s="11"/>
      <c r="C51" s="11"/>
      <c r="D51" s="11"/>
    </row>
    <row r="52" spans="1:4" s="208" customFormat="1" ht="12.75">
      <c r="A52" s="11"/>
      <c r="B52" s="11"/>
      <c r="C52" s="11"/>
      <c r="D52" s="11"/>
    </row>
    <row r="53" spans="1:4" s="208" customFormat="1" ht="12.75">
      <c r="A53" s="11"/>
      <c r="B53" s="11"/>
      <c r="C53" s="11"/>
      <c r="D53" s="11"/>
    </row>
    <row r="54" spans="1:4" s="208" customFormat="1" ht="12.75">
      <c r="A54" s="11"/>
      <c r="B54" s="11"/>
      <c r="C54" s="11"/>
      <c r="D54" s="11"/>
    </row>
    <row r="55" spans="1:4" s="208" customFormat="1" ht="12.75">
      <c r="A55" s="11"/>
      <c r="B55" s="11"/>
      <c r="C55" s="11"/>
      <c r="D55" s="11"/>
    </row>
    <row r="56" spans="1:4" s="208" customFormat="1" ht="12.75">
      <c r="A56" s="11"/>
      <c r="B56" s="11"/>
      <c r="C56" s="11"/>
      <c r="D56" s="11"/>
    </row>
    <row r="57" spans="1:4" s="208" customFormat="1" ht="12.75">
      <c r="A57" s="11"/>
      <c r="B57" s="11"/>
      <c r="C57" s="11"/>
      <c r="D57" s="11"/>
    </row>
    <row r="58" spans="1:4" s="208" customFormat="1" ht="12.75">
      <c r="A58" s="11"/>
      <c r="B58" s="11"/>
      <c r="C58" s="11"/>
      <c r="D58" s="11"/>
    </row>
    <row r="59" spans="1:4" s="208" customFormat="1" ht="12.75">
      <c r="A59" s="11"/>
      <c r="B59" s="11"/>
      <c r="C59" s="11"/>
      <c r="D59" s="11"/>
    </row>
    <row r="60" spans="1:4" s="208" customFormat="1" ht="12.75">
      <c r="A60" s="11"/>
      <c r="B60" s="11"/>
      <c r="C60" s="11"/>
      <c r="D60" s="11"/>
    </row>
    <row r="61" spans="1:4" s="208" customFormat="1" ht="12.75">
      <c r="A61" s="11"/>
      <c r="B61" s="11"/>
      <c r="C61" s="11"/>
      <c r="D61" s="11"/>
    </row>
    <row r="62" spans="1:4" s="208" customFormat="1" ht="12.75">
      <c r="A62" s="11"/>
      <c r="B62" s="11"/>
      <c r="C62" s="11"/>
      <c r="D62" s="11"/>
    </row>
    <row r="63" spans="1:4" s="208" customFormat="1" ht="12.75">
      <c r="A63" s="11"/>
      <c r="B63" s="11"/>
      <c r="C63" s="11"/>
      <c r="D63" s="11"/>
    </row>
    <row r="64" spans="1:4" s="208" customFormat="1" ht="12.75">
      <c r="A64" s="11"/>
      <c r="B64" s="11"/>
      <c r="C64" s="11"/>
      <c r="D64" s="11"/>
    </row>
    <row r="65" spans="1:4" s="208" customFormat="1" ht="12.75">
      <c r="A65" s="11"/>
      <c r="B65" s="11"/>
      <c r="C65" s="11"/>
      <c r="D65" s="11"/>
    </row>
    <row r="66" spans="1:4" s="208" customFormat="1" ht="12.75">
      <c r="A66" s="11"/>
      <c r="B66" s="11"/>
      <c r="C66" s="11"/>
      <c r="D66" s="11"/>
    </row>
    <row r="67" spans="1:4" s="208" customFormat="1" ht="12.75">
      <c r="A67" s="11"/>
      <c r="B67" s="11"/>
      <c r="C67" s="11"/>
      <c r="D67" s="11"/>
    </row>
    <row r="68" spans="1:4" s="208" customFormat="1" ht="12.75">
      <c r="A68" s="11"/>
      <c r="B68" s="11"/>
      <c r="C68" s="11"/>
      <c r="D68" s="11"/>
    </row>
    <row r="69" spans="1:4" s="208" customFormat="1" ht="12.75">
      <c r="A69" s="11"/>
      <c r="B69" s="11"/>
      <c r="C69" s="11"/>
      <c r="D69" s="11"/>
    </row>
    <row r="70" spans="1:4" s="208" customFormat="1" ht="12.75">
      <c r="A70" s="11"/>
      <c r="B70" s="11"/>
      <c r="C70" s="11"/>
      <c r="D70" s="11"/>
    </row>
    <row r="71" spans="1:4" s="208" customFormat="1" ht="12.75">
      <c r="A71" s="11"/>
      <c r="B71" s="11"/>
      <c r="C71" s="11"/>
      <c r="D71" s="11"/>
    </row>
    <row r="72" spans="1:4" s="208" customFormat="1" ht="12.75">
      <c r="A72" s="11"/>
      <c r="B72" s="11"/>
      <c r="C72" s="11"/>
      <c r="D72" s="11"/>
    </row>
    <row r="73" spans="1:4" s="208" customFormat="1" ht="12.75">
      <c r="A73" s="11"/>
      <c r="B73" s="11"/>
      <c r="C73" s="11"/>
      <c r="D73" s="11"/>
    </row>
    <row r="74" spans="1:4" s="208" customFormat="1" ht="12.75">
      <c r="A74" s="11"/>
      <c r="B74" s="11"/>
      <c r="C74" s="11"/>
      <c r="D74" s="11"/>
    </row>
    <row r="75" spans="1:4" s="208" customFormat="1" ht="12.75">
      <c r="A75" s="11"/>
      <c r="B75" s="11"/>
      <c r="C75" s="11"/>
      <c r="D75" s="11"/>
    </row>
    <row r="76" spans="1:4" s="208" customFormat="1" ht="12.75">
      <c r="A76" s="11"/>
      <c r="B76" s="11"/>
      <c r="C76" s="11"/>
      <c r="D76" s="11"/>
    </row>
    <row r="77" spans="1:4" s="208" customFormat="1" ht="12.75">
      <c r="A77" s="11"/>
      <c r="B77" s="11"/>
      <c r="C77" s="11"/>
      <c r="D77" s="11"/>
    </row>
    <row r="78" spans="1:4" s="208" customFormat="1" ht="12.75">
      <c r="A78" s="11"/>
      <c r="B78" s="11"/>
      <c r="C78" s="11"/>
      <c r="D78" s="11"/>
    </row>
    <row r="79" spans="1:4" s="208" customFormat="1" ht="12.75">
      <c r="A79" s="11"/>
      <c r="B79" s="11"/>
      <c r="C79" s="11"/>
      <c r="D79" s="11"/>
    </row>
    <row r="80" spans="1:4" s="208" customFormat="1" ht="12.75">
      <c r="A80" s="11"/>
      <c r="B80" s="11"/>
      <c r="C80" s="11"/>
      <c r="D80" s="11"/>
    </row>
    <row r="81" spans="1:4" s="208" customFormat="1" ht="12.75">
      <c r="A81" s="11"/>
      <c r="B81" s="11"/>
      <c r="C81" s="11"/>
      <c r="D81" s="11"/>
    </row>
    <row r="82" spans="1:4" s="208" customFormat="1" ht="12.75">
      <c r="A82" s="11"/>
      <c r="B82" s="11"/>
      <c r="C82" s="11"/>
      <c r="D82" s="11"/>
    </row>
    <row r="83" spans="1:4" s="208" customFormat="1" ht="12.75">
      <c r="A83" s="11"/>
      <c r="B83" s="11"/>
      <c r="C83" s="11"/>
      <c r="D83" s="11"/>
    </row>
    <row r="84" spans="1:4" s="208" customFormat="1" ht="12.75">
      <c r="A84" s="11"/>
      <c r="B84" s="11"/>
      <c r="C84" s="11"/>
      <c r="D84" s="11"/>
    </row>
    <row r="85" spans="1:4" s="208" customFormat="1" ht="12.75">
      <c r="A85" s="11"/>
      <c r="B85" s="11"/>
      <c r="C85" s="11"/>
      <c r="D85" s="11"/>
    </row>
    <row r="86" spans="1:4" s="208" customFormat="1" ht="12.75">
      <c r="A86" s="11"/>
      <c r="B86" s="11"/>
      <c r="C86" s="11"/>
      <c r="D86" s="11"/>
    </row>
    <row r="87" spans="1:4" s="208" customFormat="1" ht="12.75">
      <c r="A87" s="11"/>
      <c r="B87" s="11"/>
      <c r="C87" s="11"/>
      <c r="D87" s="11"/>
    </row>
    <row r="88" spans="1:4" s="208" customFormat="1" ht="12.75">
      <c r="A88" s="11"/>
      <c r="B88" s="11"/>
      <c r="C88" s="11"/>
      <c r="D88" s="11"/>
    </row>
    <row r="89" spans="1:4" s="208" customFormat="1" ht="12.75">
      <c r="A89" s="11"/>
      <c r="B89" s="11"/>
      <c r="C89" s="11"/>
      <c r="D89" s="11"/>
    </row>
    <row r="90" spans="1:4" s="208" customFormat="1" ht="12.75">
      <c r="A90" s="11"/>
      <c r="B90" s="11"/>
      <c r="C90" s="11"/>
      <c r="D90" s="11"/>
    </row>
    <row r="91" spans="1:4" s="208" customFormat="1" ht="12.75">
      <c r="A91" s="11"/>
      <c r="B91" s="11"/>
      <c r="C91" s="11"/>
      <c r="D91" s="11"/>
    </row>
    <row r="92" spans="1:4" s="208" customFormat="1" ht="12.75">
      <c r="A92" s="11"/>
      <c r="B92" s="11"/>
      <c r="C92" s="11"/>
      <c r="D92" s="11"/>
    </row>
    <row r="93" spans="1:4" s="208" customFormat="1" ht="12.75">
      <c r="A93" s="11"/>
      <c r="B93" s="11"/>
      <c r="C93" s="11"/>
      <c r="D93" s="11"/>
    </row>
    <row r="94" spans="1:4" s="208" customFormat="1" ht="12.75">
      <c r="A94" s="11"/>
      <c r="B94" s="11"/>
      <c r="C94" s="11"/>
      <c r="D94" s="11"/>
    </row>
    <row r="95" spans="1:4" s="208" customFormat="1" ht="12.75">
      <c r="A95" s="11"/>
      <c r="B95" s="11"/>
      <c r="C95" s="11"/>
      <c r="D95" s="11"/>
    </row>
    <row r="96" spans="1:4" s="208" customFormat="1" ht="12.75">
      <c r="A96" s="11"/>
      <c r="B96" s="11"/>
      <c r="C96" s="11"/>
      <c r="D96" s="11"/>
    </row>
    <row r="97" spans="1:4" s="208" customFormat="1" ht="12.75">
      <c r="A97" s="11"/>
      <c r="B97" s="11"/>
      <c r="C97" s="11"/>
      <c r="D97" s="11"/>
    </row>
    <row r="98" spans="1:4" s="208" customFormat="1" ht="12.75">
      <c r="A98" s="11"/>
      <c r="B98" s="11"/>
      <c r="C98" s="11"/>
      <c r="D98" s="11"/>
    </row>
    <row r="99" spans="1:4" s="208" customFormat="1" ht="12.75">
      <c r="A99" s="11"/>
      <c r="B99" s="11"/>
      <c r="C99" s="11"/>
      <c r="D99" s="11"/>
    </row>
    <row r="100" spans="1:4" s="208" customFormat="1" ht="12.75">
      <c r="A100" s="11"/>
      <c r="B100" s="11"/>
      <c r="C100" s="11"/>
      <c r="D100" s="11"/>
    </row>
    <row r="101" spans="1:4" s="208" customFormat="1" ht="12.75">
      <c r="A101" s="11"/>
      <c r="B101" s="11"/>
      <c r="C101" s="11"/>
      <c r="D101" s="11"/>
    </row>
    <row r="102" spans="1:4" s="208" customFormat="1" ht="12.75">
      <c r="A102" s="11"/>
      <c r="B102" s="11"/>
      <c r="C102" s="11"/>
      <c r="D102" s="11"/>
    </row>
    <row r="103" spans="1:4" s="208" customFormat="1" ht="12.75">
      <c r="A103" s="11"/>
      <c r="B103" s="11"/>
      <c r="C103" s="11"/>
      <c r="D103" s="11"/>
    </row>
    <row r="104" spans="1:4" s="208" customFormat="1" ht="12.75">
      <c r="A104" s="11"/>
      <c r="B104" s="11"/>
      <c r="C104" s="11"/>
      <c r="D104" s="11"/>
    </row>
    <row r="105" spans="1:4" s="208" customFormat="1" ht="12.75">
      <c r="A105" s="11"/>
      <c r="B105" s="11"/>
      <c r="C105" s="11"/>
      <c r="D105" s="11"/>
    </row>
    <row r="106" spans="1:4" s="208" customFormat="1" ht="12.75">
      <c r="A106" s="210"/>
      <c r="B106" s="210"/>
      <c r="C106" s="210"/>
      <c r="D106" s="210"/>
    </row>
    <row r="107" spans="1:4" s="208" customFormat="1" ht="12.75">
      <c r="A107" s="210"/>
      <c r="B107" s="210"/>
      <c r="C107" s="210"/>
      <c r="D107" s="210"/>
    </row>
    <row r="108" spans="1:4" s="208" customFormat="1" ht="12.75">
      <c r="A108" s="210"/>
      <c r="B108" s="210"/>
      <c r="C108" s="210"/>
      <c r="D108" s="210"/>
    </row>
    <row r="109" spans="1:4" s="208" customFormat="1" ht="12.75">
      <c r="A109" s="210"/>
      <c r="B109" s="210"/>
      <c r="C109" s="210"/>
      <c r="D109" s="210"/>
    </row>
    <row r="110" spans="1:4" s="208" customFormat="1" ht="12.75">
      <c r="A110" s="210"/>
      <c r="B110" s="210"/>
      <c r="C110" s="210"/>
      <c r="D110" s="210"/>
    </row>
    <row r="111" spans="1:4" s="208" customFormat="1" ht="12.75">
      <c r="A111" s="210"/>
      <c r="B111" s="210"/>
      <c r="C111" s="210"/>
      <c r="D111" s="210"/>
    </row>
    <row r="112" spans="1:4" s="208" customFormat="1" ht="12.75">
      <c r="A112" s="210"/>
      <c r="B112" s="210"/>
      <c r="C112" s="210"/>
      <c r="D112" s="210"/>
    </row>
    <row r="113" spans="1:4" s="208" customFormat="1" ht="12.75">
      <c r="A113" s="210"/>
      <c r="B113" s="210"/>
      <c r="C113" s="210"/>
      <c r="D113" s="210"/>
    </row>
    <row r="114" spans="1:4" s="208" customFormat="1" ht="12.75">
      <c r="A114" s="210"/>
      <c r="B114" s="210"/>
      <c r="C114" s="210"/>
      <c r="D114" s="210"/>
    </row>
    <row r="115" spans="1:4" s="208" customFormat="1" ht="12.75">
      <c r="A115" s="210"/>
      <c r="B115" s="210"/>
      <c r="C115" s="210"/>
      <c r="D115" s="210"/>
    </row>
    <row r="116" spans="1:4" s="208" customFormat="1" ht="12.75">
      <c r="A116" s="210"/>
      <c r="B116" s="210"/>
      <c r="C116" s="210"/>
      <c r="D116" s="210"/>
    </row>
    <row r="117" spans="1:4" s="208" customFormat="1" ht="12.75">
      <c r="A117" s="210"/>
      <c r="B117" s="210"/>
      <c r="C117" s="210"/>
      <c r="D117" s="210"/>
    </row>
    <row r="118" spans="1:4" s="208" customFormat="1" ht="12.75">
      <c r="A118" s="210"/>
      <c r="B118" s="210"/>
      <c r="C118" s="210"/>
      <c r="D118" s="210"/>
    </row>
    <row r="119" spans="1:4" s="208" customFormat="1" ht="12.75">
      <c r="A119" s="210"/>
      <c r="B119" s="210"/>
      <c r="C119" s="210"/>
      <c r="D119" s="210"/>
    </row>
    <row r="120" spans="1:4" s="208" customFormat="1" ht="12.75">
      <c r="A120" s="210"/>
      <c r="B120" s="210"/>
      <c r="C120" s="210"/>
      <c r="D120" s="210"/>
    </row>
    <row r="121" spans="1:4" s="208" customFormat="1" ht="12.75">
      <c r="A121" s="210"/>
      <c r="B121" s="210"/>
      <c r="C121" s="210"/>
      <c r="D121" s="210"/>
    </row>
    <row r="122" spans="1:4" s="208" customFormat="1" ht="12.75">
      <c r="A122" s="210"/>
      <c r="B122" s="210"/>
      <c r="C122" s="210"/>
      <c r="D122" s="210"/>
    </row>
    <row r="123" spans="1:4" s="208" customFormat="1" ht="12.75">
      <c r="A123" s="210"/>
      <c r="B123" s="210"/>
      <c r="C123" s="210"/>
      <c r="D123" s="210"/>
    </row>
    <row r="124" spans="1:4" s="208" customFormat="1" ht="12.75">
      <c r="A124" s="210"/>
      <c r="B124" s="210"/>
      <c r="C124" s="210"/>
      <c r="D124" s="210"/>
    </row>
    <row r="125" spans="1:4" s="208" customFormat="1" ht="12.75">
      <c r="A125" s="210"/>
      <c r="B125" s="210"/>
      <c r="C125" s="210"/>
      <c r="D125" s="210"/>
    </row>
    <row r="126" spans="1:4" s="208" customFormat="1" ht="12.75">
      <c r="A126" s="210"/>
      <c r="B126" s="210"/>
      <c r="C126" s="210"/>
      <c r="D126" s="210"/>
    </row>
    <row r="127" spans="1:4" s="208" customFormat="1" ht="12.75">
      <c r="A127" s="210"/>
      <c r="B127" s="210"/>
      <c r="C127" s="210"/>
      <c r="D127" s="210"/>
    </row>
    <row r="128" spans="1:4" s="208" customFormat="1" ht="12.75">
      <c r="A128" s="210"/>
      <c r="B128" s="210"/>
      <c r="C128" s="210"/>
      <c r="D128" s="210"/>
    </row>
    <row r="129" spans="1:4" s="208" customFormat="1" ht="12.75">
      <c r="A129" s="210"/>
      <c r="B129" s="210"/>
      <c r="C129" s="210"/>
      <c r="D129" s="210"/>
    </row>
    <row r="130" spans="1:4" s="208" customFormat="1" ht="12.75">
      <c r="A130" s="210"/>
      <c r="B130" s="210"/>
      <c r="C130" s="210"/>
      <c r="D130" s="210"/>
    </row>
    <row r="131" spans="1:4" s="208" customFormat="1" ht="12.75">
      <c r="A131" s="210"/>
      <c r="B131" s="210"/>
      <c r="C131" s="210"/>
      <c r="D131" s="210"/>
    </row>
    <row r="132" spans="1:4" s="208" customFormat="1" ht="12.75">
      <c r="A132" s="210"/>
      <c r="B132" s="210"/>
      <c r="C132" s="210"/>
      <c r="D132" s="210"/>
    </row>
    <row r="133" spans="1:4" s="208" customFormat="1" ht="12.75">
      <c r="A133" s="210"/>
      <c r="B133" s="210"/>
      <c r="C133" s="210"/>
      <c r="D133" s="210"/>
    </row>
    <row r="134" spans="1:4" s="208" customFormat="1" ht="12.75">
      <c r="A134" s="210"/>
      <c r="B134" s="210"/>
      <c r="C134" s="210"/>
      <c r="D134" s="210"/>
    </row>
    <row r="135" spans="1:4" s="208" customFormat="1" ht="12.75">
      <c r="A135" s="210"/>
      <c r="B135" s="210"/>
      <c r="C135" s="210"/>
      <c r="D135" s="210"/>
    </row>
    <row r="136" spans="1:4" s="208" customFormat="1" ht="12.75">
      <c r="A136" s="210"/>
      <c r="B136" s="210"/>
      <c r="C136" s="210"/>
      <c r="D136" s="210"/>
    </row>
    <row r="137" spans="1:4" s="208" customFormat="1" ht="12.75">
      <c r="A137" s="210"/>
      <c r="B137" s="210"/>
      <c r="C137" s="210"/>
      <c r="D137" s="210"/>
    </row>
    <row r="138" spans="1:4" s="208" customFormat="1" ht="12.75">
      <c r="A138" s="210"/>
      <c r="B138" s="210"/>
      <c r="C138" s="210"/>
      <c r="D138" s="210"/>
    </row>
    <row r="139" spans="1:4" s="208" customFormat="1" ht="12.75">
      <c r="A139" s="210"/>
      <c r="B139" s="210"/>
      <c r="C139" s="210"/>
      <c r="D139" s="210"/>
    </row>
    <row r="140" spans="1:4" s="208" customFormat="1" ht="12.75">
      <c r="A140" s="210"/>
      <c r="B140" s="210"/>
      <c r="C140" s="210"/>
      <c r="D140" s="210"/>
    </row>
    <row r="141" spans="1:4" s="208" customFormat="1" ht="12.75">
      <c r="A141" s="210"/>
      <c r="B141" s="210"/>
      <c r="C141" s="210"/>
      <c r="D141" s="210"/>
    </row>
    <row r="142" spans="1:4" s="208" customFormat="1" ht="12.75">
      <c r="A142" s="210"/>
      <c r="B142" s="210"/>
      <c r="C142" s="210"/>
      <c r="D142" s="210"/>
    </row>
    <row r="143" spans="1:4" s="208" customFormat="1" ht="12.75">
      <c r="A143" s="210"/>
      <c r="B143" s="210"/>
      <c r="C143" s="210"/>
      <c r="D143" s="210"/>
    </row>
    <row r="144" spans="1:4" s="208" customFormat="1" ht="12.75">
      <c r="A144" s="210"/>
      <c r="B144" s="210"/>
      <c r="C144" s="210"/>
      <c r="D144" s="210"/>
    </row>
    <row r="145" spans="1:4" s="208" customFormat="1" ht="12.75">
      <c r="A145" s="210"/>
      <c r="B145" s="210"/>
      <c r="C145" s="210"/>
      <c r="D145" s="210"/>
    </row>
    <row r="146" spans="1:4" s="208" customFormat="1" ht="12.75">
      <c r="A146" s="210"/>
      <c r="B146" s="210"/>
      <c r="C146" s="210"/>
      <c r="D146" s="210"/>
    </row>
    <row r="147" spans="1:4" s="208" customFormat="1" ht="12.75">
      <c r="A147" s="210"/>
      <c r="B147" s="210"/>
      <c r="C147" s="210"/>
      <c r="D147" s="210"/>
    </row>
    <row r="148" spans="1:4" s="208" customFormat="1" ht="12.75">
      <c r="A148" s="210"/>
      <c r="B148" s="210"/>
      <c r="C148" s="210"/>
      <c r="D148" s="210"/>
    </row>
    <row r="149" spans="1:4" s="208" customFormat="1" ht="12.75">
      <c r="A149" s="210"/>
      <c r="B149" s="210"/>
      <c r="C149" s="210"/>
      <c r="D149" s="210"/>
    </row>
  </sheetData>
  <sheetProtection/>
  <mergeCells count="36">
    <mergeCell ref="C37:D37"/>
    <mergeCell ref="C35:D35"/>
    <mergeCell ref="C34:D34"/>
    <mergeCell ref="C31:D31"/>
    <mergeCell ref="C32:D32"/>
    <mergeCell ref="C33:D33"/>
    <mergeCell ref="C29:D29"/>
    <mergeCell ref="C27:D27"/>
    <mergeCell ref="C36:D36"/>
    <mergeCell ref="C22:D22"/>
    <mergeCell ref="C23:D23"/>
    <mergeCell ref="C25:D25"/>
    <mergeCell ref="C28:D28"/>
    <mergeCell ref="C26:D26"/>
    <mergeCell ref="C30:D30"/>
    <mergeCell ref="C19:D19"/>
    <mergeCell ref="C24:D24"/>
    <mergeCell ref="C16:D16"/>
    <mergeCell ref="C15:D15"/>
    <mergeCell ref="C17:D17"/>
    <mergeCell ref="C18:D18"/>
    <mergeCell ref="C20:D20"/>
    <mergeCell ref="C21:D21"/>
    <mergeCell ref="A8:D9"/>
    <mergeCell ref="C11:D11"/>
    <mergeCell ref="C13:D13"/>
    <mergeCell ref="C14:D14"/>
    <mergeCell ref="C12:D12"/>
    <mergeCell ref="C38:D38"/>
    <mergeCell ref="C39:D39"/>
    <mergeCell ref="C40:D40"/>
    <mergeCell ref="C45:D45"/>
    <mergeCell ref="C41:D41"/>
    <mergeCell ref="C42:D42"/>
    <mergeCell ref="C43:D43"/>
    <mergeCell ref="C44:D44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14" customWidth="1"/>
    <col min="4" max="4" width="29.875" style="114" customWidth="1"/>
  </cols>
  <sheetData>
    <row r="1" ht="15.75">
      <c r="D1" s="115" t="s">
        <v>22</v>
      </c>
    </row>
    <row r="2" ht="15.75">
      <c r="D2" s="16" t="s">
        <v>476</v>
      </c>
    </row>
    <row r="3" ht="15.75">
      <c r="D3" s="115" t="s">
        <v>104</v>
      </c>
    </row>
    <row r="4" ht="15.75">
      <c r="D4" s="16" t="s">
        <v>203</v>
      </c>
    </row>
    <row r="8" spans="1:4" ht="12.75" customHeight="1">
      <c r="A8" s="244" t="s">
        <v>414</v>
      </c>
      <c r="B8" s="244"/>
      <c r="C8" s="244"/>
      <c r="D8" s="244"/>
    </row>
    <row r="9" spans="1:4" ht="18.75" customHeight="1">
      <c r="A9" s="244"/>
      <c r="B9" s="244"/>
      <c r="C9" s="244"/>
      <c r="D9" s="244"/>
    </row>
    <row r="11" spans="1:4" ht="66" customHeight="1">
      <c r="A11" s="122" t="s">
        <v>312</v>
      </c>
      <c r="B11" s="122" t="s">
        <v>68</v>
      </c>
      <c r="C11" s="232" t="s">
        <v>402</v>
      </c>
      <c r="D11" s="233"/>
    </row>
    <row r="12" spans="1:4" ht="49.5" customHeight="1">
      <c r="A12" s="123">
        <v>670</v>
      </c>
      <c r="B12" s="124"/>
      <c r="C12" s="229" t="s">
        <v>239</v>
      </c>
      <c r="D12" s="230"/>
    </row>
    <row r="13" spans="1:4" ht="45" customHeight="1">
      <c r="A13" s="125"/>
      <c r="B13" s="122" t="s">
        <v>240</v>
      </c>
      <c r="C13" s="243" t="s">
        <v>127</v>
      </c>
      <c r="D13" s="243"/>
    </row>
    <row r="14" spans="1:4" ht="45" customHeight="1">
      <c r="A14" s="125"/>
      <c r="B14" s="122" t="s">
        <v>241</v>
      </c>
      <c r="C14" s="243" t="s">
        <v>128</v>
      </c>
      <c r="D14" s="243"/>
    </row>
    <row r="15" spans="1:4" ht="60" customHeight="1">
      <c r="A15" s="125"/>
      <c r="B15" s="122" t="s">
        <v>242</v>
      </c>
      <c r="C15" s="243" t="s">
        <v>246</v>
      </c>
      <c r="D15" s="243"/>
    </row>
    <row r="16" spans="1:4" ht="45" customHeight="1">
      <c r="A16" s="125"/>
      <c r="B16" s="122" t="s">
        <v>243</v>
      </c>
      <c r="C16" s="243" t="s">
        <v>130</v>
      </c>
      <c r="D16" s="243"/>
    </row>
    <row r="17" spans="1:4" ht="30" customHeight="1">
      <c r="A17" s="125"/>
      <c r="B17" s="122" t="s">
        <v>244</v>
      </c>
      <c r="C17" s="243" t="s">
        <v>247</v>
      </c>
      <c r="D17" s="243"/>
    </row>
    <row r="18" spans="1:4" ht="30" customHeight="1">
      <c r="A18" s="125"/>
      <c r="B18" s="122" t="s">
        <v>245</v>
      </c>
      <c r="C18" s="243" t="s">
        <v>248</v>
      </c>
      <c r="D18" s="243"/>
    </row>
    <row r="19" spans="1:4" ht="15.75">
      <c r="A19" s="121"/>
      <c r="B19" s="121"/>
      <c r="C19" s="126"/>
      <c r="D19" s="126"/>
    </row>
    <row r="20" spans="1:4" ht="15.75">
      <c r="A20" s="121"/>
      <c r="B20" s="121"/>
      <c r="C20" s="126"/>
      <c r="D20" s="126"/>
    </row>
    <row r="21" spans="1:4" ht="15.75">
      <c r="A21" s="121"/>
      <c r="B21" s="121"/>
      <c r="C21" s="126"/>
      <c r="D21" s="126"/>
    </row>
    <row r="22" spans="1:4" ht="15.75">
      <c r="A22" s="121"/>
      <c r="B22" s="121"/>
      <c r="C22" s="127"/>
      <c r="D22" s="127"/>
    </row>
    <row r="23" spans="1:4" ht="15.75">
      <c r="A23" s="121"/>
      <c r="B23" s="121"/>
      <c r="C23" s="127"/>
      <c r="D23" s="127"/>
    </row>
    <row r="24" spans="1:4" ht="15.75">
      <c r="A24" s="121"/>
      <c r="B24" s="121"/>
      <c r="C24" s="127"/>
      <c r="D24" s="127"/>
    </row>
    <row r="25" spans="1:4" ht="15.75">
      <c r="A25" s="121"/>
      <c r="B25" s="121"/>
      <c r="C25" s="127"/>
      <c r="D25" s="127"/>
    </row>
    <row r="26" spans="1:4" ht="15.75">
      <c r="A26" s="121"/>
      <c r="B26" s="121"/>
      <c r="C26" s="127"/>
      <c r="D26" s="127"/>
    </row>
    <row r="27" spans="1:4" ht="15.75">
      <c r="A27" s="121"/>
      <c r="B27" s="121"/>
      <c r="C27" s="127"/>
      <c r="D27" s="127"/>
    </row>
    <row r="28" spans="1:4" ht="15.75">
      <c r="A28" s="121"/>
      <c r="B28" s="121"/>
      <c r="C28" s="127"/>
      <c r="D28" s="127"/>
    </row>
    <row r="29" spans="1:4" ht="15.75">
      <c r="A29" s="121"/>
      <c r="B29" s="121"/>
      <c r="C29" s="127"/>
      <c r="D29" s="127"/>
    </row>
    <row r="30" spans="1:4" ht="15.75">
      <c r="A30" s="121"/>
      <c r="B30" s="121"/>
      <c r="C30" s="127"/>
      <c r="D30" s="127"/>
    </row>
    <row r="31" spans="1:4" ht="15.75">
      <c r="A31" s="121"/>
      <c r="B31" s="121"/>
      <c r="C31" s="127"/>
      <c r="D31" s="127"/>
    </row>
    <row r="32" spans="1:4" ht="15.75">
      <c r="A32" s="121"/>
      <c r="B32" s="121"/>
      <c r="C32" s="127"/>
      <c r="D32" s="127"/>
    </row>
    <row r="33" spans="1:4" ht="15.75">
      <c r="A33" s="121"/>
      <c r="B33" s="121"/>
      <c r="C33" s="127"/>
      <c r="D33" s="127"/>
    </row>
    <row r="34" spans="1:4" ht="15.75">
      <c r="A34" s="121"/>
      <c r="B34" s="121"/>
      <c r="C34" s="127"/>
      <c r="D34" s="127"/>
    </row>
    <row r="35" spans="1:4" ht="15.75">
      <c r="A35" s="121"/>
      <c r="B35" s="121"/>
      <c r="C35" s="127"/>
      <c r="D35" s="127"/>
    </row>
    <row r="36" spans="1:4" ht="15.75">
      <c r="A36" s="121"/>
      <c r="B36" s="121"/>
      <c r="C36" s="127"/>
      <c r="D36" s="127"/>
    </row>
    <row r="37" spans="1:4" ht="15.75">
      <c r="A37" s="121"/>
      <c r="B37" s="121"/>
      <c r="C37" s="127"/>
      <c r="D37" s="127"/>
    </row>
    <row r="38" spans="1:4" ht="15.75">
      <c r="A38" s="121"/>
      <c r="B38" s="121"/>
      <c r="C38" s="127"/>
      <c r="D38" s="127"/>
    </row>
    <row r="39" spans="1:4" ht="15.75">
      <c r="A39" s="121"/>
      <c r="B39" s="121"/>
      <c r="C39" s="127"/>
      <c r="D39" s="127"/>
    </row>
    <row r="40" spans="1:4" ht="15.75">
      <c r="A40" s="121"/>
      <c r="B40" s="121"/>
      <c r="C40" s="127"/>
      <c r="D40" s="127"/>
    </row>
    <row r="41" spans="1:4" ht="15.75">
      <c r="A41" s="121"/>
      <c r="B41" s="121"/>
      <c r="C41" s="127"/>
      <c r="D41" s="127"/>
    </row>
    <row r="42" spans="1:4" ht="15.75">
      <c r="A42" s="121"/>
      <c r="B42" s="121"/>
      <c r="C42" s="127"/>
      <c r="D42" s="127"/>
    </row>
    <row r="43" spans="1:4" ht="15.75">
      <c r="A43" s="121"/>
      <c r="B43" s="121"/>
      <c r="C43" s="127"/>
      <c r="D43" s="127"/>
    </row>
    <row r="44" spans="1:4" ht="15.75">
      <c r="A44" s="121"/>
      <c r="B44" s="121"/>
      <c r="C44" s="127"/>
      <c r="D44" s="127"/>
    </row>
    <row r="45" spans="1:4" ht="15.75">
      <c r="A45" s="121"/>
      <c r="B45" s="121"/>
      <c r="C45" s="127"/>
      <c r="D45" s="127"/>
    </row>
    <row r="46" spans="1:4" ht="15.75">
      <c r="A46" s="121"/>
      <c r="B46" s="121"/>
      <c r="C46" s="127"/>
      <c r="D46" s="127"/>
    </row>
    <row r="47" spans="1:4" ht="15.75">
      <c r="A47" s="121"/>
      <c r="B47" s="121"/>
      <c r="C47" s="127"/>
      <c r="D47" s="127"/>
    </row>
    <row r="48" spans="1:4" ht="15.75">
      <c r="A48" s="121"/>
      <c r="B48" s="121"/>
      <c r="C48" s="127"/>
      <c r="D48" s="127"/>
    </row>
    <row r="49" spans="1:4" ht="15.75">
      <c r="A49" s="121"/>
      <c r="B49" s="121"/>
      <c r="C49" s="127"/>
      <c r="D49" s="127"/>
    </row>
    <row r="50" spans="1:4" ht="15.75">
      <c r="A50" s="121"/>
      <c r="B50" s="121"/>
      <c r="C50" s="127"/>
      <c r="D50" s="127"/>
    </row>
    <row r="51" spans="1:4" ht="15.75">
      <c r="A51" s="121"/>
      <c r="B51" s="121"/>
      <c r="C51" s="127"/>
      <c r="D51" s="127"/>
    </row>
    <row r="52" spans="1:4" ht="15.75">
      <c r="A52" s="121"/>
      <c r="B52" s="121"/>
      <c r="C52" s="127"/>
      <c r="D52" s="127"/>
    </row>
    <row r="53" spans="1:4" ht="15.75">
      <c r="A53" s="121"/>
      <c r="B53" s="121"/>
      <c r="C53" s="127"/>
      <c r="D53" s="127"/>
    </row>
    <row r="54" spans="1:4" ht="15.75">
      <c r="A54" s="121"/>
      <c r="B54" s="121"/>
      <c r="C54" s="127"/>
      <c r="D54" s="127"/>
    </row>
    <row r="55" spans="1:4" ht="15.75">
      <c r="A55" s="121"/>
      <c r="B55" s="121"/>
      <c r="C55" s="127"/>
      <c r="D55" s="127"/>
    </row>
    <row r="56" spans="1:4" ht="15.75">
      <c r="A56" s="121"/>
      <c r="B56" s="121"/>
      <c r="C56" s="127"/>
      <c r="D56" s="127"/>
    </row>
    <row r="57" spans="1:4" ht="15.75">
      <c r="A57" s="121"/>
      <c r="B57" s="121"/>
      <c r="C57" s="127"/>
      <c r="D57" s="127"/>
    </row>
    <row r="58" spans="1:4" ht="15.75">
      <c r="A58" s="121"/>
      <c r="B58" s="121"/>
      <c r="C58" s="127"/>
      <c r="D58" s="127"/>
    </row>
    <row r="59" spans="1:4" ht="15.75">
      <c r="A59" s="121"/>
      <c r="B59" s="121"/>
      <c r="C59" s="127"/>
      <c r="D59" s="127"/>
    </row>
    <row r="60" spans="1:4" ht="15.75">
      <c r="A60" s="121"/>
      <c r="B60" s="121"/>
      <c r="C60" s="127"/>
      <c r="D60" s="127"/>
    </row>
    <row r="61" spans="1:4" ht="15.75">
      <c r="A61" s="121"/>
      <c r="B61" s="121"/>
      <c r="C61" s="127"/>
      <c r="D61" s="127"/>
    </row>
    <row r="62" spans="1:4" ht="15.75">
      <c r="A62" s="121"/>
      <c r="B62" s="121"/>
      <c r="C62" s="127"/>
      <c r="D62" s="127"/>
    </row>
    <row r="63" spans="1:4" ht="15.75">
      <c r="A63" s="121"/>
      <c r="B63" s="121"/>
      <c r="C63" s="127"/>
      <c r="D63" s="127"/>
    </row>
    <row r="64" spans="1:4" ht="15.75">
      <c r="A64" s="121"/>
      <c r="B64" s="121"/>
      <c r="C64" s="127"/>
      <c r="D64" s="127"/>
    </row>
    <row r="65" spans="1:4" ht="15.75">
      <c r="A65" s="121"/>
      <c r="B65" s="121"/>
      <c r="C65" s="127"/>
      <c r="D65" s="127"/>
    </row>
    <row r="66" spans="1:4" ht="15.75">
      <c r="A66" s="121"/>
      <c r="B66" s="121"/>
      <c r="C66" s="127"/>
      <c r="D66" s="127"/>
    </row>
    <row r="67" spans="1:4" ht="15.75">
      <c r="A67" s="121"/>
      <c r="B67" s="121"/>
      <c r="C67" s="127"/>
      <c r="D67" s="127"/>
    </row>
    <row r="68" spans="1:4" ht="15.75">
      <c r="A68" s="121"/>
      <c r="B68" s="121"/>
      <c r="C68" s="127"/>
      <c r="D68" s="127"/>
    </row>
    <row r="69" spans="1:4" ht="15.75">
      <c r="A69" s="121"/>
      <c r="B69" s="121"/>
      <c r="C69" s="127"/>
      <c r="D69" s="127"/>
    </row>
    <row r="70" spans="1:4" ht="15.75">
      <c r="A70" s="121"/>
      <c r="B70" s="121"/>
      <c r="C70" s="127"/>
      <c r="D70" s="127"/>
    </row>
    <row r="71" spans="1:4" ht="15.75">
      <c r="A71" s="121"/>
      <c r="B71" s="121"/>
      <c r="C71" s="127"/>
      <c r="D71" s="127"/>
    </row>
    <row r="72" spans="1:4" ht="15.75">
      <c r="A72" s="121"/>
      <c r="B72" s="121"/>
      <c r="C72" s="127"/>
      <c r="D72" s="127"/>
    </row>
    <row r="73" spans="1:4" ht="15.75">
      <c r="A73" s="121"/>
      <c r="B73" s="121"/>
      <c r="C73" s="127"/>
      <c r="D73" s="127"/>
    </row>
    <row r="74" spans="1:4" ht="15.75">
      <c r="A74" s="121"/>
      <c r="B74" s="121"/>
      <c r="C74" s="127"/>
      <c r="D74" s="127"/>
    </row>
    <row r="75" spans="1:4" ht="15.75">
      <c r="A75" s="121"/>
      <c r="B75" s="121"/>
      <c r="C75" s="127"/>
      <c r="D75" s="127"/>
    </row>
    <row r="76" spans="1:4" ht="15.75">
      <c r="A76" s="121"/>
      <c r="B76" s="121"/>
      <c r="C76" s="127"/>
      <c r="D76" s="127"/>
    </row>
    <row r="77" spans="1:4" ht="15.75">
      <c r="A77" s="121"/>
      <c r="B77" s="121"/>
      <c r="C77" s="127"/>
      <c r="D77" s="127"/>
    </row>
    <row r="78" spans="1:4" ht="15.75">
      <c r="A78" s="121"/>
      <c r="B78" s="121"/>
      <c r="C78" s="127"/>
      <c r="D78" s="127"/>
    </row>
    <row r="79" spans="1:4" ht="15.75">
      <c r="A79" s="121"/>
      <c r="B79" s="121"/>
      <c r="C79" s="127"/>
      <c r="D79" s="127"/>
    </row>
    <row r="80" spans="1:4" ht="15.75">
      <c r="A80" s="121"/>
      <c r="B80" s="121"/>
      <c r="C80" s="127"/>
      <c r="D80" s="127"/>
    </row>
    <row r="81" spans="1:4" ht="15.75">
      <c r="A81" s="121"/>
      <c r="B81" s="121"/>
      <c r="C81" s="127"/>
      <c r="D81" s="127"/>
    </row>
    <row r="82" spans="1:4" ht="15.75">
      <c r="A82" s="121"/>
      <c r="B82" s="121"/>
      <c r="C82" s="127"/>
      <c r="D82" s="127"/>
    </row>
    <row r="83" spans="1:4" ht="15.75">
      <c r="A83" s="121"/>
      <c r="B83" s="121"/>
      <c r="C83" s="127"/>
      <c r="D83" s="127"/>
    </row>
    <row r="84" spans="1:4" ht="15.75">
      <c r="A84" s="121"/>
      <c r="B84" s="121"/>
      <c r="C84" s="127"/>
      <c r="D84" s="127"/>
    </row>
    <row r="85" spans="1:4" ht="15.75">
      <c r="A85" s="121"/>
      <c r="B85" s="121"/>
      <c r="C85" s="127"/>
      <c r="D85" s="127"/>
    </row>
    <row r="86" spans="1:4" ht="15.75">
      <c r="A86" s="121"/>
      <c r="B86" s="121"/>
      <c r="C86" s="127"/>
      <c r="D86" s="127"/>
    </row>
    <row r="87" spans="1:4" ht="15.75">
      <c r="A87" s="121"/>
      <c r="B87" s="121"/>
      <c r="C87" s="127"/>
      <c r="D87" s="127"/>
    </row>
    <row r="88" spans="1:4" ht="15.75">
      <c r="A88" s="121"/>
      <c r="B88" s="121"/>
      <c r="C88" s="127"/>
      <c r="D88" s="127"/>
    </row>
    <row r="89" spans="1:4" ht="15.75">
      <c r="A89" s="121"/>
      <c r="B89" s="121"/>
      <c r="C89" s="127"/>
      <c r="D89" s="127"/>
    </row>
    <row r="90" spans="1:4" ht="15.75">
      <c r="A90" s="121"/>
      <c r="B90" s="121"/>
      <c r="C90" s="127"/>
      <c r="D90" s="127"/>
    </row>
    <row r="91" spans="1:4" ht="15.75">
      <c r="A91" s="121"/>
      <c r="B91" s="121"/>
      <c r="C91" s="127"/>
      <c r="D91" s="127"/>
    </row>
    <row r="92" spans="1:4" ht="15.75">
      <c r="A92" s="121"/>
      <c r="B92" s="121"/>
      <c r="C92" s="127"/>
      <c r="D92" s="127"/>
    </row>
    <row r="93" spans="1:4" ht="15.75">
      <c r="A93" s="121"/>
      <c r="B93" s="121"/>
      <c r="C93" s="127"/>
      <c r="D93" s="127"/>
    </row>
    <row r="94" spans="3:4" ht="15.75">
      <c r="C94" s="116"/>
      <c r="D94" s="116"/>
    </row>
    <row r="95" spans="3:4" ht="15.75">
      <c r="C95" s="116"/>
      <c r="D95" s="116"/>
    </row>
    <row r="96" spans="3:4" ht="15.75">
      <c r="C96" s="116"/>
      <c r="D96" s="116"/>
    </row>
    <row r="97" spans="3:4" ht="15.75">
      <c r="C97" s="116"/>
      <c r="D97" s="116"/>
    </row>
    <row r="98" spans="3:4" ht="15.75">
      <c r="C98" s="116"/>
      <c r="D98" s="116"/>
    </row>
    <row r="99" spans="3:4" ht="15.75">
      <c r="C99" s="116"/>
      <c r="D99" s="116"/>
    </row>
    <row r="100" spans="3:4" ht="15.75">
      <c r="C100" s="116"/>
      <c r="D100" s="116"/>
    </row>
    <row r="101" spans="3:4" ht="15.75">
      <c r="C101" s="116"/>
      <c r="D101" s="116"/>
    </row>
    <row r="102" spans="3:4" ht="15.75">
      <c r="C102" s="116"/>
      <c r="D102" s="116"/>
    </row>
    <row r="103" spans="3:4" ht="15.75">
      <c r="C103" s="116"/>
      <c r="D103" s="116"/>
    </row>
    <row r="104" spans="3:4" ht="15.75">
      <c r="C104" s="116"/>
      <c r="D104" s="116"/>
    </row>
    <row r="105" spans="3:4" ht="15.75">
      <c r="C105" s="116"/>
      <c r="D105" s="116"/>
    </row>
    <row r="106" spans="3:4" ht="15.75">
      <c r="C106" s="116"/>
      <c r="D106" s="116"/>
    </row>
    <row r="107" spans="3:4" ht="15.75">
      <c r="C107" s="116"/>
      <c r="D107" s="116"/>
    </row>
    <row r="108" spans="3:4" ht="15.75">
      <c r="C108" s="116"/>
      <c r="D108" s="116"/>
    </row>
    <row r="109" spans="3:4" ht="15.75">
      <c r="C109" s="116"/>
      <c r="D109" s="116"/>
    </row>
    <row r="110" spans="3:4" ht="15.75">
      <c r="C110" s="116"/>
      <c r="D110" s="116"/>
    </row>
    <row r="111" spans="3:4" ht="15.75">
      <c r="C111" s="116"/>
      <c r="D111" s="116"/>
    </row>
    <row r="112" spans="3:4" ht="15.75">
      <c r="C112" s="116"/>
      <c r="D112" s="116"/>
    </row>
    <row r="113" spans="3:4" ht="15.75">
      <c r="C113" s="116"/>
      <c r="D113" s="116"/>
    </row>
    <row r="114" spans="3:4" ht="15.75">
      <c r="C114" s="116"/>
      <c r="D114" s="116"/>
    </row>
    <row r="115" spans="3:4" ht="15.75">
      <c r="C115" s="116"/>
      <c r="D115" s="116"/>
    </row>
    <row r="116" spans="3:4" ht="15.75">
      <c r="C116" s="116"/>
      <c r="D116" s="116"/>
    </row>
  </sheetData>
  <sheetProtection/>
  <mergeCells count="9">
    <mergeCell ref="C18:D18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00390625" style="114" customWidth="1"/>
    <col min="2" max="2" width="72.75390625" style="114" customWidth="1"/>
  </cols>
  <sheetData>
    <row r="1" ht="15.75">
      <c r="B1" s="115" t="s">
        <v>23</v>
      </c>
    </row>
    <row r="2" ht="15.75">
      <c r="B2" s="16" t="s">
        <v>476</v>
      </c>
    </row>
    <row r="3" ht="15.75">
      <c r="B3" s="115" t="s">
        <v>104</v>
      </c>
    </row>
    <row r="4" ht="15.75">
      <c r="B4" s="16" t="s">
        <v>203</v>
      </c>
    </row>
    <row r="7" spans="1:2" ht="15.75">
      <c r="A7" s="145"/>
      <c r="B7" s="145"/>
    </row>
    <row r="8" spans="1:2" ht="15.75">
      <c r="A8" s="234" t="s">
        <v>69</v>
      </c>
      <c r="B8" s="234"/>
    </row>
    <row r="9" spans="1:2" ht="15.75">
      <c r="A9" s="234" t="s">
        <v>415</v>
      </c>
      <c r="B9" s="234"/>
    </row>
    <row r="10" ht="15.75">
      <c r="B10" s="116"/>
    </row>
    <row r="12" spans="1:2" ht="15.75">
      <c r="A12" s="117" t="s">
        <v>52</v>
      </c>
      <c r="B12" s="117" t="s">
        <v>53</v>
      </c>
    </row>
    <row r="13" spans="1:2" ht="31.5">
      <c r="A13" s="117">
        <v>670</v>
      </c>
      <c r="B13" s="118" t="s">
        <v>200</v>
      </c>
    </row>
    <row r="14" spans="1:2" ht="31.5">
      <c r="A14" s="117">
        <v>671</v>
      </c>
      <c r="B14" s="119" t="s">
        <v>198</v>
      </c>
    </row>
    <row r="15" spans="1:2" ht="15.75">
      <c r="A15" s="117"/>
      <c r="B15" s="120"/>
    </row>
    <row r="16" spans="1:2" ht="15.75">
      <c r="A16" s="120"/>
      <c r="B16" s="120"/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3">
      <selection activeCell="C4" sqref="C4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450</v>
      </c>
    </row>
    <row r="2" ht="15">
      <c r="C2" s="16" t="s">
        <v>476</v>
      </c>
    </row>
    <row r="3" ht="15">
      <c r="C3" s="16" t="s">
        <v>104</v>
      </c>
    </row>
    <row r="4" ht="15">
      <c r="C4" s="16" t="s">
        <v>203</v>
      </c>
    </row>
    <row r="8" spans="1:3" ht="12.75" customHeight="1">
      <c r="A8" s="234" t="s">
        <v>58</v>
      </c>
      <c r="B8" s="234"/>
      <c r="C8" s="234"/>
    </row>
    <row r="9" spans="1:3" ht="12.75" customHeight="1">
      <c r="A9" s="234" t="s">
        <v>59</v>
      </c>
      <c r="B9" s="234"/>
      <c r="C9" s="234"/>
    </row>
    <row r="10" spans="1:3" ht="12.75" customHeight="1">
      <c r="A10" s="234" t="s">
        <v>415</v>
      </c>
      <c r="B10" s="234"/>
      <c r="C10" s="234"/>
    </row>
    <row r="11" ht="15.75">
      <c r="A11" s="13"/>
    </row>
    <row r="12" spans="1:3" ht="31.5" customHeight="1">
      <c r="A12" s="235" t="s">
        <v>54</v>
      </c>
      <c r="B12" s="235" t="s">
        <v>249</v>
      </c>
      <c r="C12" s="235" t="s">
        <v>433</v>
      </c>
    </row>
    <row r="13" spans="1:3" ht="16.5" customHeight="1">
      <c r="A13" s="236"/>
      <c r="B13" s="236"/>
      <c r="C13" s="236"/>
    </row>
    <row r="14" spans="1:3" ht="15.75">
      <c r="A14" s="76">
        <v>1</v>
      </c>
      <c r="B14" s="77" t="s">
        <v>60</v>
      </c>
      <c r="C14" s="76" t="s">
        <v>61</v>
      </c>
    </row>
    <row r="15" spans="1:3" ht="15.75" customHeight="1">
      <c r="A15" s="76"/>
      <c r="B15" s="77" t="s">
        <v>326</v>
      </c>
      <c r="C15" s="76" t="s">
        <v>61</v>
      </c>
    </row>
    <row r="16" spans="1:3" ht="15.75" customHeight="1">
      <c r="A16" s="76"/>
      <c r="B16" s="77" t="s">
        <v>416</v>
      </c>
      <c r="C16" s="76" t="s">
        <v>61</v>
      </c>
    </row>
    <row r="17" spans="1:3" ht="15.75" customHeight="1">
      <c r="A17" s="76"/>
      <c r="B17" s="77" t="s">
        <v>417</v>
      </c>
      <c r="C17" s="76" t="s">
        <v>61</v>
      </c>
    </row>
    <row r="18" spans="1:3" ht="15.75">
      <c r="A18" s="1"/>
      <c r="B18" s="77" t="s">
        <v>377</v>
      </c>
      <c r="C18" s="76" t="s">
        <v>61</v>
      </c>
    </row>
    <row r="19" spans="1:3" ht="63">
      <c r="A19" s="76">
        <v>2</v>
      </c>
      <c r="B19" s="77" t="s">
        <v>250</v>
      </c>
      <c r="C19" s="76" t="s">
        <v>61</v>
      </c>
    </row>
    <row r="20" spans="1:3" ht="15.75">
      <c r="A20" s="1"/>
      <c r="B20" s="77" t="s">
        <v>326</v>
      </c>
      <c r="C20" s="76" t="s">
        <v>61</v>
      </c>
    </row>
    <row r="21" spans="1:3" ht="15.75">
      <c r="A21" s="1"/>
      <c r="B21" s="77" t="s">
        <v>416</v>
      </c>
      <c r="C21" s="76" t="s">
        <v>61</v>
      </c>
    </row>
    <row r="22" spans="1:3" ht="15.75" customHeight="1">
      <c r="A22" s="1"/>
      <c r="B22" s="77" t="s">
        <v>417</v>
      </c>
      <c r="C22" s="76" t="s">
        <v>61</v>
      </c>
    </row>
    <row r="23" spans="1:3" ht="15.75">
      <c r="A23" s="1"/>
      <c r="B23" s="77" t="s">
        <v>377</v>
      </c>
      <c r="C23" s="76" t="s">
        <v>61</v>
      </c>
    </row>
    <row r="24" spans="1:3" ht="31.5">
      <c r="A24" s="76">
        <v>3</v>
      </c>
      <c r="B24" s="77" t="s">
        <v>434</v>
      </c>
      <c r="C24" s="76" t="s">
        <v>61</v>
      </c>
    </row>
    <row r="25" spans="1:3" ht="15.75">
      <c r="A25" s="1"/>
      <c r="B25" s="77" t="s">
        <v>326</v>
      </c>
      <c r="C25" s="76" t="s">
        <v>61</v>
      </c>
    </row>
    <row r="26" spans="1:3" ht="15.75">
      <c r="A26" s="1"/>
      <c r="B26" s="77" t="s">
        <v>416</v>
      </c>
      <c r="C26" s="76" t="s">
        <v>61</v>
      </c>
    </row>
    <row r="27" spans="1:3" ht="15.75" customHeight="1">
      <c r="A27" s="1"/>
      <c r="B27" s="77" t="s">
        <v>417</v>
      </c>
      <c r="C27" s="76" t="s">
        <v>61</v>
      </c>
    </row>
    <row r="28" spans="1:3" ht="15.75">
      <c r="A28" s="1"/>
      <c r="B28" s="77" t="s">
        <v>377</v>
      </c>
      <c r="C28" s="76" t="s">
        <v>61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78"/>
      <c r="D1" s="16" t="s">
        <v>462</v>
      </c>
    </row>
    <row r="2" spans="3:4" ht="15">
      <c r="C2" s="78"/>
      <c r="D2" s="16" t="s">
        <v>476</v>
      </c>
    </row>
    <row r="3" spans="3:4" ht="15">
      <c r="C3" s="78"/>
      <c r="D3" s="16" t="s">
        <v>104</v>
      </c>
    </row>
    <row r="4" spans="3:4" ht="15">
      <c r="C4" s="78"/>
      <c r="D4" s="16" t="s">
        <v>203</v>
      </c>
    </row>
    <row r="5" ht="12.75">
      <c r="C5" s="78"/>
    </row>
    <row r="8" spans="1:4" ht="12.75" customHeight="1">
      <c r="A8" s="234" t="s">
        <v>58</v>
      </c>
      <c r="B8" s="234"/>
      <c r="C8" s="234"/>
      <c r="D8" s="234"/>
    </row>
    <row r="9" spans="1:4" ht="12.75" customHeight="1">
      <c r="A9" s="234" t="s">
        <v>59</v>
      </c>
      <c r="B9" s="234"/>
      <c r="C9" s="234"/>
      <c r="D9" s="234"/>
    </row>
    <row r="10" spans="1:4" ht="12.75" customHeight="1">
      <c r="A10" s="234" t="s">
        <v>418</v>
      </c>
      <c r="B10" s="234"/>
      <c r="C10" s="234"/>
      <c r="D10" s="234"/>
    </row>
    <row r="11" spans="1:4" ht="15.75">
      <c r="A11" s="13"/>
      <c r="D11" s="78" t="s">
        <v>435</v>
      </c>
    </row>
    <row r="12" spans="1:4" ht="12.75" customHeight="1">
      <c r="A12" s="235" t="s">
        <v>54</v>
      </c>
      <c r="B12" s="235" t="s">
        <v>249</v>
      </c>
      <c r="C12" s="235" t="s">
        <v>374</v>
      </c>
      <c r="D12" s="235" t="s">
        <v>405</v>
      </c>
    </row>
    <row r="13" spans="1:4" ht="38.25" customHeight="1">
      <c r="A13" s="236"/>
      <c r="B13" s="236"/>
      <c r="C13" s="236"/>
      <c r="D13" s="236"/>
    </row>
    <row r="14" spans="1:4" ht="15.75">
      <c r="A14" s="76">
        <v>1</v>
      </c>
      <c r="B14" s="77" t="s">
        <v>60</v>
      </c>
      <c r="C14" s="76" t="s">
        <v>61</v>
      </c>
      <c r="D14" s="76" t="s">
        <v>61</v>
      </c>
    </row>
    <row r="15" spans="1:4" ht="15.75">
      <c r="A15" s="76"/>
      <c r="B15" s="77" t="s">
        <v>436</v>
      </c>
      <c r="C15" s="76" t="s">
        <v>61</v>
      </c>
      <c r="D15" s="76" t="s">
        <v>61</v>
      </c>
    </row>
    <row r="16" spans="1:4" ht="15.75">
      <c r="A16" s="76"/>
      <c r="B16" s="77" t="s">
        <v>437</v>
      </c>
      <c r="C16" s="76" t="s">
        <v>61</v>
      </c>
      <c r="D16" s="76" t="s">
        <v>61</v>
      </c>
    </row>
    <row r="17" spans="1:4" ht="31.5">
      <c r="A17" s="76"/>
      <c r="B17" s="77" t="s">
        <v>438</v>
      </c>
      <c r="C17" s="76" t="s">
        <v>61</v>
      </c>
      <c r="D17" s="76" t="s">
        <v>61</v>
      </c>
    </row>
    <row r="18" spans="1:4" ht="15.75">
      <c r="A18" s="45"/>
      <c r="B18" s="77" t="s">
        <v>377</v>
      </c>
      <c r="C18" s="76" t="s">
        <v>61</v>
      </c>
      <c r="D18" s="76" t="s">
        <v>439</v>
      </c>
    </row>
    <row r="19" spans="1:4" ht="15.75">
      <c r="A19" s="45"/>
      <c r="B19" s="77" t="s">
        <v>419</v>
      </c>
      <c r="C19" s="76" t="s">
        <v>439</v>
      </c>
      <c r="D19" s="76" t="s">
        <v>61</v>
      </c>
    </row>
    <row r="20" spans="1:4" ht="63">
      <c r="A20" s="76">
        <v>2</v>
      </c>
      <c r="B20" s="77" t="s">
        <v>250</v>
      </c>
      <c r="C20" s="76" t="s">
        <v>61</v>
      </c>
      <c r="D20" s="76" t="s">
        <v>61</v>
      </c>
    </row>
    <row r="21" spans="1:4" ht="15.75">
      <c r="A21" s="45"/>
      <c r="B21" s="77" t="s">
        <v>436</v>
      </c>
      <c r="C21" s="76" t="s">
        <v>61</v>
      </c>
      <c r="D21" s="76" t="s">
        <v>61</v>
      </c>
    </row>
    <row r="22" spans="1:4" ht="15.75">
      <c r="A22" s="45"/>
      <c r="B22" s="77" t="s">
        <v>437</v>
      </c>
      <c r="C22" s="76" t="s">
        <v>61</v>
      </c>
      <c r="D22" s="76" t="s">
        <v>61</v>
      </c>
    </row>
    <row r="23" spans="1:4" ht="31.5">
      <c r="A23" s="45"/>
      <c r="B23" s="77" t="s">
        <v>438</v>
      </c>
      <c r="C23" s="76" t="s">
        <v>61</v>
      </c>
      <c r="D23" s="76" t="s">
        <v>61</v>
      </c>
    </row>
    <row r="24" spans="1:4" ht="15.75">
      <c r="A24" s="45"/>
      <c r="B24" s="77" t="s">
        <v>377</v>
      </c>
      <c r="C24" s="76" t="s">
        <v>61</v>
      </c>
      <c r="D24" s="76" t="s">
        <v>439</v>
      </c>
    </row>
    <row r="25" spans="1:4" ht="15.75">
      <c r="A25" s="45"/>
      <c r="B25" s="77" t="s">
        <v>419</v>
      </c>
      <c r="C25" s="76" t="s">
        <v>439</v>
      </c>
      <c r="D25" s="76" t="s">
        <v>61</v>
      </c>
    </row>
    <row r="26" spans="1:4" ht="31.5">
      <c r="A26" s="76">
        <v>3</v>
      </c>
      <c r="B26" s="77" t="s">
        <v>434</v>
      </c>
      <c r="C26" s="76" t="s">
        <v>61</v>
      </c>
      <c r="D26" s="76" t="s">
        <v>61</v>
      </c>
    </row>
    <row r="27" spans="1:4" ht="15.75">
      <c r="A27" s="45"/>
      <c r="B27" s="77" t="s">
        <v>436</v>
      </c>
      <c r="C27" s="76" t="s">
        <v>61</v>
      </c>
      <c r="D27" s="76" t="s">
        <v>61</v>
      </c>
    </row>
    <row r="28" spans="1:4" ht="15.75">
      <c r="A28" s="45"/>
      <c r="B28" s="77" t="s">
        <v>437</v>
      </c>
      <c r="C28" s="76" t="s">
        <v>61</v>
      </c>
      <c r="D28" s="76" t="s">
        <v>61</v>
      </c>
    </row>
    <row r="29" spans="1:4" ht="31.5">
      <c r="A29" s="45"/>
      <c r="B29" s="77" t="s">
        <v>438</v>
      </c>
      <c r="C29" s="76" t="s">
        <v>61</v>
      </c>
      <c r="D29" s="76" t="s">
        <v>61</v>
      </c>
    </row>
    <row r="30" spans="1:4" ht="15.75">
      <c r="A30" s="45"/>
      <c r="B30" s="77" t="s">
        <v>377</v>
      </c>
      <c r="C30" s="76" t="s">
        <v>61</v>
      </c>
      <c r="D30" s="76" t="s">
        <v>439</v>
      </c>
    </row>
    <row r="31" spans="1:4" ht="15.75">
      <c r="A31" s="45"/>
      <c r="B31" s="77" t="s">
        <v>419</v>
      </c>
      <c r="C31" s="76" t="s">
        <v>439</v>
      </c>
      <c r="D31" s="76" t="s">
        <v>61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444</v>
      </c>
    </row>
    <row r="2" ht="15">
      <c r="C2" s="16" t="s">
        <v>476</v>
      </c>
    </row>
    <row r="3" ht="15">
      <c r="C3" s="16" t="s">
        <v>104</v>
      </c>
    </row>
    <row r="4" ht="15">
      <c r="C4" s="16" t="s">
        <v>203</v>
      </c>
    </row>
    <row r="8" spans="1:3" ht="51" customHeight="1">
      <c r="A8" s="258" t="s">
        <v>420</v>
      </c>
      <c r="B8" s="258"/>
      <c r="C8" s="258"/>
    </row>
    <row r="9" spans="1:3" ht="15">
      <c r="A9" s="237"/>
      <c r="B9" s="237"/>
      <c r="C9" s="237"/>
    </row>
    <row r="12" spans="1:3" ht="30">
      <c r="A12" s="18" t="s">
        <v>54</v>
      </c>
      <c r="B12" s="18" t="s">
        <v>56</v>
      </c>
      <c r="C12" s="18" t="s">
        <v>57</v>
      </c>
    </row>
    <row r="13" spans="1:3" s="2" customFormat="1" ht="14.25">
      <c r="A13" s="95"/>
      <c r="B13" s="21" t="s">
        <v>446</v>
      </c>
      <c r="C13" s="80">
        <f>C14</f>
        <v>294.3</v>
      </c>
    </row>
    <row r="14" spans="1:3" s="93" customFormat="1" ht="75">
      <c r="A14" s="46">
        <v>1</v>
      </c>
      <c r="B14" s="17" t="s">
        <v>409</v>
      </c>
      <c r="C14" s="79">
        <v>294.3</v>
      </c>
    </row>
    <row r="15" spans="1:3" s="2" customFormat="1" ht="14.25">
      <c r="A15" s="95"/>
      <c r="B15" s="21" t="s">
        <v>448</v>
      </c>
      <c r="C15" s="80">
        <f>C16+C17+C18</f>
        <v>73.5</v>
      </c>
    </row>
    <row r="16" spans="1:3" ht="60" customHeight="1">
      <c r="A16" s="46">
        <v>2</v>
      </c>
      <c r="B16" s="17" t="s">
        <v>432</v>
      </c>
      <c r="C16" s="79">
        <v>0</v>
      </c>
    </row>
    <row r="17" spans="1:3" ht="15" customHeight="1">
      <c r="A17" s="46">
        <v>3</v>
      </c>
      <c r="B17" s="17" t="s">
        <v>66</v>
      </c>
      <c r="C17" s="79">
        <v>0.8</v>
      </c>
    </row>
    <row r="18" spans="1:3" ht="30" customHeight="1">
      <c r="A18" s="46">
        <v>4</v>
      </c>
      <c r="B18" s="17" t="s">
        <v>316</v>
      </c>
      <c r="C18" s="79">
        <v>72.7</v>
      </c>
    </row>
    <row r="19" spans="1:3" s="2" customFormat="1" ht="14.25">
      <c r="A19" s="259" t="s">
        <v>449</v>
      </c>
      <c r="B19" s="259"/>
      <c r="C19" s="80">
        <f>C13+C15</f>
        <v>367.8</v>
      </c>
    </row>
    <row r="20" ht="15">
      <c r="B20" s="96"/>
    </row>
    <row r="21" ht="15">
      <c r="B21" s="96"/>
    </row>
    <row r="22" ht="15">
      <c r="B22" s="96"/>
    </row>
    <row r="23" ht="15">
      <c r="B23" s="96"/>
    </row>
    <row r="24" ht="15">
      <c r="B24" s="96"/>
    </row>
    <row r="25" ht="15">
      <c r="B25" s="96"/>
    </row>
    <row r="26" ht="15">
      <c r="B26" s="96"/>
    </row>
    <row r="27" ht="15">
      <c r="B27" s="96"/>
    </row>
    <row r="28" ht="15">
      <c r="B28" s="94"/>
    </row>
    <row r="29" ht="15">
      <c r="B29" s="94"/>
    </row>
    <row r="30" ht="15">
      <c r="B30" s="94"/>
    </row>
  </sheetData>
  <sheetProtection/>
  <mergeCells count="3">
    <mergeCell ref="A9:C9"/>
    <mergeCell ref="A8:C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4">
      <selection activeCell="D4" sqref="D4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445</v>
      </c>
    </row>
    <row r="2" spans="3:4" ht="15">
      <c r="C2" s="16"/>
      <c r="D2" s="16" t="s">
        <v>476</v>
      </c>
    </row>
    <row r="3" spans="3:4" ht="15">
      <c r="C3" s="16"/>
      <c r="D3" s="16" t="s">
        <v>104</v>
      </c>
    </row>
    <row r="4" spans="3:4" ht="15">
      <c r="C4" s="16"/>
      <c r="D4" s="16" t="s">
        <v>203</v>
      </c>
    </row>
    <row r="8" spans="1:4" ht="47.25" customHeight="1">
      <c r="A8" s="258" t="s">
        <v>421</v>
      </c>
      <c r="B8" s="258"/>
      <c r="C8" s="258"/>
      <c r="D8" s="258"/>
    </row>
    <row r="9" spans="1:3" ht="15">
      <c r="A9" s="237"/>
      <c r="B9" s="237"/>
      <c r="C9" s="237"/>
    </row>
    <row r="11" ht="15">
      <c r="D11" s="16" t="s">
        <v>24</v>
      </c>
    </row>
    <row r="12" spans="1:4" ht="15">
      <c r="A12" s="18" t="s">
        <v>54</v>
      </c>
      <c r="B12" s="18" t="s">
        <v>56</v>
      </c>
      <c r="C12" s="18" t="s">
        <v>374</v>
      </c>
      <c r="D12" s="18" t="s">
        <v>405</v>
      </c>
    </row>
    <row r="13" spans="1:4" ht="14.25">
      <c r="A13" s="95"/>
      <c r="B13" s="21" t="s">
        <v>446</v>
      </c>
      <c r="C13" s="80">
        <f>C14</f>
        <v>294.3</v>
      </c>
      <c r="D13" s="80">
        <f>D14</f>
        <v>294.3</v>
      </c>
    </row>
    <row r="14" spans="1:4" ht="105">
      <c r="A14" s="46">
        <v>1</v>
      </c>
      <c r="B14" s="17" t="s">
        <v>409</v>
      </c>
      <c r="C14" s="79">
        <v>294.3</v>
      </c>
      <c r="D14" s="79">
        <v>294.3</v>
      </c>
    </row>
    <row r="15" spans="1:4" ht="14.25">
      <c r="A15" s="95"/>
      <c r="B15" s="21" t="s">
        <v>448</v>
      </c>
      <c r="C15" s="80">
        <f>C16+C17+C18</f>
        <v>73.5</v>
      </c>
      <c r="D15" s="80">
        <f>D16+D17+D18</f>
        <v>73.5</v>
      </c>
    </row>
    <row r="16" spans="1:4" ht="90">
      <c r="A16" s="46">
        <v>2</v>
      </c>
      <c r="B16" s="17" t="s">
        <v>432</v>
      </c>
      <c r="C16" s="79">
        <v>0</v>
      </c>
      <c r="D16" s="79">
        <v>0</v>
      </c>
    </row>
    <row r="17" spans="1:4" ht="30">
      <c r="A17" s="46">
        <v>3</v>
      </c>
      <c r="B17" s="17" t="s">
        <v>66</v>
      </c>
      <c r="C17" s="79">
        <v>0.8</v>
      </c>
      <c r="D17" s="79">
        <v>0.8</v>
      </c>
    </row>
    <row r="18" spans="1:4" ht="45">
      <c r="A18" s="46">
        <v>4</v>
      </c>
      <c r="B18" s="17" t="s">
        <v>316</v>
      </c>
      <c r="C18" s="79">
        <v>72.7</v>
      </c>
      <c r="D18" s="79">
        <v>72.7</v>
      </c>
    </row>
    <row r="19" spans="1:4" ht="14.25">
      <c r="A19" s="259" t="s">
        <v>449</v>
      </c>
      <c r="B19" s="259"/>
      <c r="C19" s="80">
        <f>C13+C15</f>
        <v>367.8</v>
      </c>
      <c r="D19" s="80">
        <f>D13+D15</f>
        <v>367.8</v>
      </c>
    </row>
    <row r="20" ht="15">
      <c r="B20" s="96"/>
    </row>
    <row r="21" ht="15">
      <c r="B21" s="96"/>
    </row>
    <row r="22" ht="15">
      <c r="B22" s="96"/>
    </row>
    <row r="23" ht="15">
      <c r="B23" s="96"/>
    </row>
    <row r="24" ht="15">
      <c r="B24" s="96"/>
    </row>
    <row r="25" ht="15">
      <c r="B25" s="96"/>
    </row>
    <row r="26" ht="15">
      <c r="B26" s="96"/>
    </row>
    <row r="27" ht="15">
      <c r="B27" s="96"/>
    </row>
    <row r="28" ht="15">
      <c r="B28" s="94"/>
    </row>
    <row r="29" ht="15">
      <c r="B29" s="94"/>
    </row>
    <row r="30" ht="15">
      <c r="B30" s="94"/>
    </row>
  </sheetData>
  <sheetProtection/>
  <mergeCells count="3">
    <mergeCell ref="A19:B19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301</v>
      </c>
    </row>
    <row r="2" ht="15">
      <c r="D2" s="16" t="s">
        <v>476</v>
      </c>
    </row>
    <row r="3" ht="15">
      <c r="D3" s="16" t="s">
        <v>104</v>
      </c>
    </row>
    <row r="4" ht="15">
      <c r="D4" s="16" t="s">
        <v>203</v>
      </c>
    </row>
    <row r="5" ht="15">
      <c r="D5" s="14"/>
    </row>
    <row r="7" spans="1:4" ht="15">
      <c r="A7" s="262"/>
      <c r="B7" s="262"/>
      <c r="C7" s="262"/>
      <c r="D7" s="262"/>
    </row>
    <row r="8" spans="1:4" ht="12.75">
      <c r="A8" s="226" t="s">
        <v>422</v>
      </c>
      <c r="B8" s="226"/>
      <c r="C8" s="226"/>
      <c r="D8" s="226"/>
    </row>
    <row r="9" spans="1:4" ht="43.5" customHeight="1">
      <c r="A9" s="226"/>
      <c r="B9" s="226"/>
      <c r="C9" s="226"/>
      <c r="D9" s="226"/>
    </row>
    <row r="11" spans="1:4" ht="12.75">
      <c r="A11" s="7" t="s">
        <v>54</v>
      </c>
      <c r="B11" s="7" t="s">
        <v>56</v>
      </c>
      <c r="C11" s="263" t="s">
        <v>443</v>
      </c>
      <c r="D11" s="264"/>
    </row>
    <row r="12" spans="1:4" ht="45">
      <c r="A12" s="73">
        <v>1</v>
      </c>
      <c r="B12" s="69" t="s">
        <v>507</v>
      </c>
      <c r="C12" s="265">
        <v>63.5</v>
      </c>
      <c r="D12" s="266"/>
    </row>
    <row r="13" spans="1:4" ht="60">
      <c r="A13" s="73">
        <v>2</v>
      </c>
      <c r="B13" s="69" t="s">
        <v>488</v>
      </c>
      <c r="C13" s="83"/>
      <c r="D13" s="84">
        <v>83.2</v>
      </c>
    </row>
    <row r="14" spans="1:4" ht="45">
      <c r="A14" s="73">
        <v>3</v>
      </c>
      <c r="B14" s="71" t="s">
        <v>509</v>
      </c>
      <c r="C14" s="267">
        <v>0</v>
      </c>
      <c r="D14" s="268"/>
    </row>
    <row r="15" spans="1:4" ht="75.75" customHeight="1">
      <c r="A15" s="73">
        <v>4</v>
      </c>
      <c r="B15" s="85" t="s">
        <v>343</v>
      </c>
      <c r="C15" s="86"/>
      <c r="D15" s="87">
        <v>0</v>
      </c>
    </row>
    <row r="16" spans="1:4" ht="105">
      <c r="A16" s="73">
        <v>5</v>
      </c>
      <c r="B16" s="68" t="s">
        <v>193</v>
      </c>
      <c r="C16" s="86"/>
      <c r="D16" s="87">
        <v>0</v>
      </c>
    </row>
    <row r="17" spans="1:4" ht="15">
      <c r="A17" s="73"/>
      <c r="B17" s="71"/>
      <c r="C17" s="86"/>
      <c r="D17" s="87"/>
    </row>
    <row r="18" spans="1:4" s="2" customFormat="1" ht="14.25">
      <c r="A18" s="129"/>
      <c r="B18" s="88" t="s">
        <v>40</v>
      </c>
      <c r="C18" s="260">
        <f>SUM(C12:D16)</f>
        <v>146.7</v>
      </c>
      <c r="D18" s="261"/>
    </row>
    <row r="19" spans="1:4" ht="12.75">
      <c r="A19" s="9"/>
      <c r="B19" s="9"/>
      <c r="C19" s="10"/>
      <c r="D19" s="10"/>
    </row>
    <row r="20" spans="1:4" ht="12.75">
      <c r="A20" s="9"/>
      <c r="B20" s="9"/>
      <c r="C20" s="10"/>
      <c r="D20" s="10"/>
    </row>
    <row r="21" spans="1:4" ht="40.5" customHeight="1">
      <c r="A21" s="9"/>
      <c r="B21" s="9"/>
      <c r="C21" s="10"/>
      <c r="D21" s="10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</sheetData>
  <sheetProtection/>
  <mergeCells count="6">
    <mergeCell ref="C18:D18"/>
    <mergeCell ref="A7:D7"/>
    <mergeCell ref="A8:D9"/>
    <mergeCell ref="C11:D11"/>
    <mergeCell ref="C12:D12"/>
    <mergeCell ref="C14:D14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4.875" style="97" customWidth="1"/>
    <col min="2" max="2" width="26.375" style="97" customWidth="1"/>
    <col min="3" max="3" width="13.875" style="97" hidden="1" customWidth="1"/>
    <col min="4" max="5" width="12.75390625" style="97" customWidth="1"/>
    <col min="6" max="6" width="14.75390625" style="97" hidden="1" customWidth="1"/>
    <col min="7" max="8" width="12.75390625" style="97" customWidth="1"/>
    <col min="9" max="9" width="14.625" style="97" hidden="1" customWidth="1"/>
    <col min="10" max="11" width="12.75390625" style="97" customWidth="1"/>
    <col min="12" max="12" width="14.25390625" style="97" hidden="1" customWidth="1"/>
    <col min="13" max="14" width="12.75390625" style="97" customWidth="1"/>
  </cols>
  <sheetData>
    <row r="1" spans="13:14" ht="15">
      <c r="M1" s="98"/>
      <c r="N1" s="16" t="s">
        <v>464</v>
      </c>
    </row>
    <row r="2" spans="13:14" ht="15">
      <c r="M2" s="98"/>
      <c r="N2" s="16" t="s">
        <v>476</v>
      </c>
    </row>
    <row r="3" spans="13:14" ht="15">
      <c r="M3" s="105"/>
      <c r="N3" s="16" t="s">
        <v>104</v>
      </c>
    </row>
    <row r="4" spans="13:14" ht="15">
      <c r="M4" s="98"/>
      <c r="N4" s="16" t="s">
        <v>203</v>
      </c>
    </row>
    <row r="5" spans="13:14" ht="15">
      <c r="M5" s="98"/>
      <c r="N5" s="98"/>
    </row>
    <row r="7" spans="1:14" ht="14.25">
      <c r="A7" s="238" t="s">
        <v>429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4" ht="15">
      <c r="A8" s="99"/>
      <c r="B8" s="99"/>
      <c r="C8" s="99"/>
      <c r="D8" s="99"/>
      <c r="E8" s="99"/>
      <c r="F8" s="99"/>
      <c r="G8" s="99"/>
      <c r="M8" s="242" t="s">
        <v>24</v>
      </c>
      <c r="N8" s="242"/>
    </row>
    <row r="9" spans="1:14" ht="15">
      <c r="A9" s="240" t="s">
        <v>54</v>
      </c>
      <c r="B9" s="240" t="s">
        <v>452</v>
      </c>
      <c r="C9" s="240" t="s">
        <v>53</v>
      </c>
      <c r="D9" s="240"/>
      <c r="E9" s="240"/>
      <c r="F9" s="240" t="s">
        <v>53</v>
      </c>
      <c r="G9" s="240"/>
      <c r="H9" s="240"/>
      <c r="I9" s="240" t="s">
        <v>53</v>
      </c>
      <c r="J9" s="240"/>
      <c r="K9" s="240"/>
      <c r="L9" s="240" t="s">
        <v>40</v>
      </c>
      <c r="M9" s="240"/>
      <c r="N9" s="240"/>
    </row>
    <row r="10" spans="1:14" ht="25.5">
      <c r="A10" s="240"/>
      <c r="B10" s="240"/>
      <c r="C10" s="102" t="s">
        <v>461</v>
      </c>
      <c r="D10" s="102" t="s">
        <v>373</v>
      </c>
      <c r="E10" s="102" t="s">
        <v>430</v>
      </c>
      <c r="F10" s="102" t="s">
        <v>461</v>
      </c>
      <c r="G10" s="102" t="s">
        <v>373</v>
      </c>
      <c r="H10" s="102" t="s">
        <v>430</v>
      </c>
      <c r="I10" s="102" t="s">
        <v>461</v>
      </c>
      <c r="J10" s="102" t="s">
        <v>373</v>
      </c>
      <c r="K10" s="102" t="s">
        <v>430</v>
      </c>
      <c r="L10" s="102" t="s">
        <v>461</v>
      </c>
      <c r="M10" s="102" t="s">
        <v>373</v>
      </c>
      <c r="N10" s="102" t="s">
        <v>430</v>
      </c>
    </row>
    <row r="11" spans="1:14" ht="15">
      <c r="A11" s="101" t="s">
        <v>55</v>
      </c>
      <c r="B11" s="103" t="s">
        <v>453</v>
      </c>
      <c r="C11" s="239">
        <v>0</v>
      </c>
      <c r="D11" s="239"/>
      <c r="E11" s="239"/>
      <c r="F11" s="239">
        <v>0</v>
      </c>
      <c r="G11" s="239"/>
      <c r="H11" s="239"/>
      <c r="I11" s="239">
        <v>0</v>
      </c>
      <c r="J11" s="239"/>
      <c r="K11" s="239"/>
      <c r="L11" s="104" t="s">
        <v>454</v>
      </c>
      <c r="M11" s="104" t="s">
        <v>454</v>
      </c>
      <c r="N11" s="104" t="s">
        <v>454</v>
      </c>
    </row>
    <row r="12" spans="1:14" ht="120" customHeight="1">
      <c r="A12" s="101" t="s">
        <v>440</v>
      </c>
      <c r="B12" s="106" t="s">
        <v>120</v>
      </c>
      <c r="C12" s="108">
        <f aca="true" t="shared" si="0" ref="C12:K12">C13+C14+C15-C16</f>
        <v>78581.86877922727</v>
      </c>
      <c r="D12" s="108">
        <v>0</v>
      </c>
      <c r="E12" s="108">
        <v>0</v>
      </c>
      <c r="F12" s="108">
        <f t="shared" si="0"/>
        <v>1816.9426004294162</v>
      </c>
      <c r="G12" s="108">
        <v>0</v>
      </c>
      <c r="H12" s="108">
        <v>0</v>
      </c>
      <c r="I12" s="108">
        <f t="shared" si="0"/>
        <v>0</v>
      </c>
      <c r="J12" s="108">
        <f>J13+J14+J15-J16</f>
        <v>0</v>
      </c>
      <c r="K12" s="108">
        <f t="shared" si="0"/>
        <v>0</v>
      </c>
      <c r="L12" s="101">
        <f aca="true" t="shared" si="1" ref="L12:N17">C12+F12+I12</f>
        <v>80398.81137965669</v>
      </c>
      <c r="M12" s="108">
        <f t="shared" si="1"/>
        <v>0</v>
      </c>
      <c r="N12" s="108">
        <f t="shared" si="1"/>
        <v>0</v>
      </c>
    </row>
    <row r="13" spans="1:14" ht="75" customHeight="1">
      <c r="A13" s="101" t="s">
        <v>455</v>
      </c>
      <c r="B13" s="106" t="s">
        <v>121</v>
      </c>
      <c r="C13" s="108">
        <f>'[1]объем гарантий'!D19</f>
        <v>78582.6409945877</v>
      </c>
      <c r="D13" s="108">
        <v>0</v>
      </c>
      <c r="E13" s="108">
        <v>0</v>
      </c>
      <c r="F13" s="108">
        <f>'[1]объем гарантий'!H19</f>
        <v>1822.8278302660997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1">
        <f t="shared" si="1"/>
        <v>80405.4688248538</v>
      </c>
      <c r="M13" s="108">
        <f t="shared" si="1"/>
        <v>0</v>
      </c>
      <c r="N13" s="108">
        <f t="shared" si="1"/>
        <v>0</v>
      </c>
    </row>
    <row r="14" spans="1:14" ht="75" customHeight="1">
      <c r="A14" s="101" t="s">
        <v>456</v>
      </c>
      <c r="B14" s="106" t="s">
        <v>125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8"/>
      <c r="J14" s="108">
        <v>0</v>
      </c>
      <c r="K14" s="108">
        <v>0</v>
      </c>
      <c r="L14" s="101">
        <f t="shared" si="1"/>
        <v>0</v>
      </c>
      <c r="M14" s="108">
        <f t="shared" si="1"/>
        <v>0</v>
      </c>
      <c r="N14" s="108">
        <f t="shared" si="1"/>
        <v>0</v>
      </c>
    </row>
    <row r="15" spans="1:14" ht="120" customHeight="1">
      <c r="A15" s="101" t="s">
        <v>457</v>
      </c>
      <c r="B15" s="106" t="s">
        <v>123</v>
      </c>
      <c r="C15" s="109">
        <f>'[1]объем гарантий'!D20</f>
        <v>6068.25</v>
      </c>
      <c r="D15" s="109">
        <v>0</v>
      </c>
      <c r="E15" s="109">
        <v>0</v>
      </c>
      <c r="F15" s="109">
        <f>'[1]объем гарантий'!H20</f>
        <v>142.6834664019571</v>
      </c>
      <c r="G15" s="109">
        <v>0</v>
      </c>
      <c r="H15" s="108">
        <v>0</v>
      </c>
      <c r="I15" s="108">
        <v>0</v>
      </c>
      <c r="J15" s="108">
        <v>0</v>
      </c>
      <c r="K15" s="108">
        <v>0</v>
      </c>
      <c r="L15" s="101">
        <f t="shared" si="1"/>
        <v>6210.933466401957</v>
      </c>
      <c r="M15" s="108">
        <f t="shared" si="1"/>
        <v>0</v>
      </c>
      <c r="N15" s="108">
        <f t="shared" si="1"/>
        <v>0</v>
      </c>
    </row>
    <row r="16" spans="1:14" ht="120" customHeight="1">
      <c r="A16" s="101" t="s">
        <v>458</v>
      </c>
      <c r="B16" s="106" t="s">
        <v>124</v>
      </c>
      <c r="C16" s="109">
        <f>'[1]объем гарантий'!D21</f>
        <v>6069.022215360431</v>
      </c>
      <c r="D16" s="109">
        <v>0</v>
      </c>
      <c r="E16" s="109">
        <v>0</v>
      </c>
      <c r="F16" s="109">
        <f>'[1]объем гарантий'!H21</f>
        <v>148.56869623864046</v>
      </c>
      <c r="G16" s="109">
        <v>0</v>
      </c>
      <c r="H16" s="108">
        <v>0</v>
      </c>
      <c r="I16" s="108"/>
      <c r="J16" s="108">
        <v>0</v>
      </c>
      <c r="K16" s="108">
        <v>0</v>
      </c>
      <c r="L16" s="101">
        <f t="shared" si="1"/>
        <v>6217.590911599072</v>
      </c>
      <c r="M16" s="108">
        <f t="shared" si="1"/>
        <v>0</v>
      </c>
      <c r="N16" s="108">
        <f t="shared" si="1"/>
        <v>0</v>
      </c>
    </row>
    <row r="17" spans="1:14" ht="90" customHeight="1">
      <c r="A17" s="101" t="s">
        <v>441</v>
      </c>
      <c r="B17" s="106" t="s">
        <v>459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1">
        <f t="shared" si="1"/>
        <v>0</v>
      </c>
      <c r="M17" s="108">
        <f t="shared" si="1"/>
        <v>0</v>
      </c>
      <c r="N17" s="108">
        <f t="shared" si="1"/>
        <v>0</v>
      </c>
    </row>
    <row r="18" spans="1:14" ht="30">
      <c r="A18" s="101" t="s">
        <v>442</v>
      </c>
      <c r="B18" s="106" t="s">
        <v>460</v>
      </c>
      <c r="C18" s="239">
        <v>0</v>
      </c>
      <c r="D18" s="239"/>
      <c r="E18" s="239"/>
      <c r="F18" s="239">
        <v>0</v>
      </c>
      <c r="G18" s="239"/>
      <c r="H18" s="239"/>
      <c r="I18" s="239">
        <v>0</v>
      </c>
      <c r="J18" s="239"/>
      <c r="K18" s="239"/>
      <c r="L18" s="104" t="s">
        <v>454</v>
      </c>
      <c r="M18" s="104" t="s">
        <v>454</v>
      </c>
      <c r="N18" s="104" t="s">
        <v>454</v>
      </c>
    </row>
    <row r="19" ht="15">
      <c r="B19" s="107"/>
    </row>
    <row r="20" ht="15">
      <c r="B20" s="107"/>
    </row>
    <row r="21" ht="15">
      <c r="B21" s="107"/>
    </row>
    <row r="22" ht="15">
      <c r="B22" s="107"/>
    </row>
    <row r="23" ht="15">
      <c r="B23" s="107"/>
    </row>
    <row r="24" ht="15">
      <c r="B24" s="107"/>
    </row>
    <row r="25" ht="15">
      <c r="B25" s="107"/>
    </row>
    <row r="26" ht="15">
      <c r="B26" s="107"/>
    </row>
    <row r="27" ht="15">
      <c r="B27" s="107"/>
    </row>
    <row r="28" ht="15">
      <c r="B28" s="107"/>
    </row>
  </sheetData>
  <sheetProtection/>
  <mergeCells count="14"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0">
      <selection activeCell="C4" sqref="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299</v>
      </c>
    </row>
    <row r="2" ht="15">
      <c r="C2" s="16" t="s">
        <v>476</v>
      </c>
    </row>
    <row r="3" ht="15">
      <c r="C3" s="16" t="s">
        <v>104</v>
      </c>
    </row>
    <row r="4" ht="15">
      <c r="C4" s="16" t="s">
        <v>203</v>
      </c>
    </row>
    <row r="7" spans="1:3" ht="39.75" customHeight="1">
      <c r="A7" s="269" t="s">
        <v>423</v>
      </c>
      <c r="B7" s="269"/>
      <c r="C7" s="269"/>
    </row>
    <row r="10" spans="1:3" ht="37.5">
      <c r="A10" s="218" t="s">
        <v>54</v>
      </c>
      <c r="B10" s="218" t="s">
        <v>70</v>
      </c>
      <c r="C10" s="218" t="s">
        <v>71</v>
      </c>
    </row>
    <row r="11" spans="1:3" ht="56.25">
      <c r="A11" s="218" t="s">
        <v>55</v>
      </c>
      <c r="B11" s="219" t="s">
        <v>167</v>
      </c>
      <c r="C11" s="222">
        <f>C12</f>
        <v>377.4</v>
      </c>
    </row>
    <row r="12" spans="1:3" ht="75">
      <c r="A12" s="218" t="s">
        <v>72</v>
      </c>
      <c r="B12" s="219" t="s">
        <v>337</v>
      </c>
      <c r="C12" s="222">
        <f>C13+C14</f>
        <v>377.4</v>
      </c>
    </row>
    <row r="13" spans="1:3" ht="56.25">
      <c r="A13" s="218" t="s">
        <v>410</v>
      </c>
      <c r="B13" s="219" t="s">
        <v>339</v>
      </c>
      <c r="C13" s="222">
        <v>0</v>
      </c>
    </row>
    <row r="14" spans="1:3" ht="56.25">
      <c r="A14" s="218" t="s">
        <v>411</v>
      </c>
      <c r="B14" s="219" t="s">
        <v>338</v>
      </c>
      <c r="C14" s="222">
        <v>377.4</v>
      </c>
    </row>
    <row r="15" spans="1:3" ht="56.25">
      <c r="A15" s="218" t="s">
        <v>73</v>
      </c>
      <c r="B15" s="219" t="s">
        <v>189</v>
      </c>
      <c r="C15" s="222">
        <f>C16</f>
        <v>294.3</v>
      </c>
    </row>
    <row r="16" spans="1:3" ht="93.75">
      <c r="A16" s="220" t="s">
        <v>412</v>
      </c>
      <c r="B16" s="221" t="s">
        <v>408</v>
      </c>
      <c r="C16" s="222">
        <v>294.3</v>
      </c>
    </row>
    <row r="17" spans="1:3" ht="15.75">
      <c r="A17" s="270" t="s">
        <v>40</v>
      </c>
      <c r="B17" s="271"/>
      <c r="C17" s="223">
        <f>C11+C15</f>
        <v>671.7</v>
      </c>
    </row>
  </sheetData>
  <sheetProtection/>
  <mergeCells count="2">
    <mergeCell ref="A7:C7"/>
    <mergeCell ref="A17:B1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300</v>
      </c>
    </row>
    <row r="2" spans="3:4" ht="15">
      <c r="C2" s="16"/>
      <c r="D2" s="16" t="s">
        <v>476</v>
      </c>
    </row>
    <row r="3" spans="3:4" ht="15">
      <c r="C3" s="16"/>
      <c r="D3" s="16" t="s">
        <v>104</v>
      </c>
    </row>
    <row r="4" spans="3:4" ht="15">
      <c r="C4" s="16"/>
      <c r="D4" s="16" t="s">
        <v>203</v>
      </c>
    </row>
    <row r="7" spans="1:4" ht="33" customHeight="1">
      <c r="A7" s="269" t="s">
        <v>424</v>
      </c>
      <c r="B7" s="269"/>
      <c r="C7" s="269"/>
      <c r="D7" s="269"/>
    </row>
    <row r="8" ht="12.75">
      <c r="D8" s="78" t="s">
        <v>435</v>
      </c>
    </row>
    <row r="9" spans="1:4" ht="37.5">
      <c r="A9" s="218" t="s">
        <v>54</v>
      </c>
      <c r="B9" s="218" t="s">
        <v>70</v>
      </c>
      <c r="C9" s="218" t="s">
        <v>374</v>
      </c>
      <c r="D9" s="218" t="s">
        <v>405</v>
      </c>
    </row>
    <row r="10" spans="1:4" ht="56.25">
      <c r="A10" s="218" t="s">
        <v>55</v>
      </c>
      <c r="B10" s="219" t="s">
        <v>167</v>
      </c>
      <c r="C10" s="222">
        <f>C11</f>
        <v>343.9</v>
      </c>
      <c r="D10" s="222">
        <f>D11</f>
        <v>343.9</v>
      </c>
    </row>
    <row r="11" spans="1:4" ht="75">
      <c r="A11" s="218" t="s">
        <v>72</v>
      </c>
      <c r="B11" s="219" t="s">
        <v>337</v>
      </c>
      <c r="C11" s="222">
        <f>C12+C13</f>
        <v>343.9</v>
      </c>
      <c r="D11" s="222">
        <f>D12+D13</f>
        <v>343.9</v>
      </c>
    </row>
    <row r="12" spans="1:4" ht="56.25">
      <c r="A12" s="218" t="s">
        <v>410</v>
      </c>
      <c r="B12" s="219" t="s">
        <v>339</v>
      </c>
      <c r="C12" s="222">
        <v>0</v>
      </c>
      <c r="D12" s="222">
        <v>0</v>
      </c>
    </row>
    <row r="13" spans="1:4" ht="56.25">
      <c r="A13" s="218" t="s">
        <v>411</v>
      </c>
      <c r="B13" s="219" t="s">
        <v>338</v>
      </c>
      <c r="C13" s="222">
        <v>343.9</v>
      </c>
      <c r="D13" s="222">
        <v>343.9</v>
      </c>
    </row>
    <row r="14" spans="1:4" ht="56.25">
      <c r="A14" s="218" t="s">
        <v>73</v>
      </c>
      <c r="B14" s="219" t="s">
        <v>189</v>
      </c>
      <c r="C14" s="222">
        <f>C15</f>
        <v>294.3</v>
      </c>
      <c r="D14" s="222">
        <f>D15</f>
        <v>294.3</v>
      </c>
    </row>
    <row r="15" spans="1:4" ht="93.75">
      <c r="A15" s="220" t="s">
        <v>412</v>
      </c>
      <c r="B15" s="221" t="s">
        <v>408</v>
      </c>
      <c r="C15" s="222">
        <v>294.3</v>
      </c>
      <c r="D15" s="222">
        <v>294.3</v>
      </c>
    </row>
    <row r="16" spans="1:4" ht="15.75">
      <c r="A16" s="272" t="s">
        <v>40</v>
      </c>
      <c r="B16" s="272"/>
      <c r="C16" s="223">
        <f>C10+C14</f>
        <v>638.2</v>
      </c>
      <c r="D16" s="223">
        <f>D10+D14</f>
        <v>638.2</v>
      </c>
    </row>
  </sheetData>
  <sheetProtection/>
  <mergeCells count="2">
    <mergeCell ref="A7:D7"/>
    <mergeCell ref="A16:B16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302</v>
      </c>
    </row>
    <row r="2" spans="4:5" ht="15">
      <c r="D2" s="16"/>
      <c r="E2" s="16" t="s">
        <v>476</v>
      </c>
    </row>
    <row r="3" spans="4:5" ht="15">
      <c r="D3" s="16"/>
      <c r="E3" s="16" t="s">
        <v>104</v>
      </c>
    </row>
    <row r="4" spans="4:5" ht="15">
      <c r="D4" s="16"/>
      <c r="E4" s="16" t="s">
        <v>203</v>
      </c>
    </row>
    <row r="7" spans="1:4" ht="15">
      <c r="A7" s="262"/>
      <c r="B7" s="262"/>
      <c r="C7" s="262"/>
      <c r="D7" s="262"/>
    </row>
    <row r="8" spans="1:5" ht="12.75" customHeight="1">
      <c r="A8" s="226" t="s">
        <v>425</v>
      </c>
      <c r="B8" s="226"/>
      <c r="C8" s="226"/>
      <c r="D8" s="226"/>
      <c r="E8" s="226"/>
    </row>
    <row r="9" spans="1:5" ht="30" customHeight="1">
      <c r="A9" s="226"/>
      <c r="B9" s="226"/>
      <c r="C9" s="226"/>
      <c r="D9" s="226"/>
      <c r="E9" s="226"/>
    </row>
    <row r="10" spans="1:5" ht="15" customHeight="1">
      <c r="A10" s="249"/>
      <c r="B10" s="249"/>
      <c r="C10" s="249"/>
      <c r="D10" s="249"/>
      <c r="E10" s="249"/>
    </row>
    <row r="13" spans="1:5" ht="15">
      <c r="A13" s="8" t="s">
        <v>54</v>
      </c>
      <c r="B13" s="8" t="s">
        <v>56</v>
      </c>
      <c r="C13" s="245" t="s">
        <v>374</v>
      </c>
      <c r="D13" s="246"/>
      <c r="E13" s="46" t="s">
        <v>405</v>
      </c>
    </row>
    <row r="14" spans="1:5" ht="45">
      <c r="A14" s="73">
        <v>1</v>
      </c>
      <c r="B14" s="69" t="s">
        <v>507</v>
      </c>
      <c r="C14" s="265">
        <v>0</v>
      </c>
      <c r="D14" s="266"/>
      <c r="E14" s="81">
        <v>0</v>
      </c>
    </row>
    <row r="15" spans="1:5" ht="60">
      <c r="A15" s="73">
        <v>2</v>
      </c>
      <c r="B15" s="69" t="s">
        <v>488</v>
      </c>
      <c r="C15" s="83"/>
      <c r="D15" s="84">
        <v>0</v>
      </c>
      <c r="E15" s="92">
        <v>0</v>
      </c>
    </row>
    <row r="16" spans="1:5" ht="45">
      <c r="A16" s="73">
        <v>3</v>
      </c>
      <c r="B16" s="71" t="s">
        <v>509</v>
      </c>
      <c r="C16" s="267">
        <v>0</v>
      </c>
      <c r="D16" s="268"/>
      <c r="E16" s="81">
        <v>0</v>
      </c>
    </row>
    <row r="17" spans="1:5" ht="75">
      <c r="A17" s="73">
        <v>4</v>
      </c>
      <c r="B17" s="85" t="s">
        <v>343</v>
      </c>
      <c r="C17" s="86"/>
      <c r="D17" s="87">
        <v>0</v>
      </c>
      <c r="E17" s="81">
        <v>0</v>
      </c>
    </row>
    <row r="18" spans="1:5" ht="105">
      <c r="A18" s="89">
        <v>5</v>
      </c>
      <c r="B18" s="85" t="s">
        <v>193</v>
      </c>
      <c r="C18" s="86"/>
      <c r="D18" s="87">
        <v>0</v>
      </c>
      <c r="E18" s="81">
        <v>0</v>
      </c>
    </row>
    <row r="19" spans="1:5" s="2" customFormat="1" ht="14.25">
      <c r="A19" s="128"/>
      <c r="B19" s="88" t="s">
        <v>40</v>
      </c>
      <c r="C19" s="260">
        <f>SUM(C14:D17)</f>
        <v>0</v>
      </c>
      <c r="D19" s="273"/>
      <c r="E19" s="82">
        <f>SUM(E14:E18)</f>
        <v>0</v>
      </c>
    </row>
    <row r="20" spans="1:5" ht="15">
      <c r="A20" s="44"/>
      <c r="B20" s="44"/>
      <c r="C20" s="90"/>
      <c r="D20" s="90"/>
      <c r="E20" s="90"/>
    </row>
    <row r="21" spans="1:5" ht="15">
      <c r="A21" s="44"/>
      <c r="B21" s="44"/>
      <c r="C21" s="90"/>
      <c r="D21" s="90"/>
      <c r="E21" s="90"/>
    </row>
    <row r="22" spans="1:5" ht="15">
      <c r="A22" s="44"/>
      <c r="B22" s="44"/>
      <c r="C22" s="90"/>
      <c r="D22" s="90"/>
      <c r="E22" s="90"/>
    </row>
    <row r="23" spans="1:5" ht="15">
      <c r="A23" s="44"/>
      <c r="B23" s="44"/>
      <c r="C23" s="91"/>
      <c r="D23" s="91"/>
      <c r="E23" s="91"/>
    </row>
    <row r="24" spans="1:5" ht="15">
      <c r="A24" s="44"/>
      <c r="B24" s="44"/>
      <c r="C24" s="91"/>
      <c r="D24" s="91"/>
      <c r="E24" s="91"/>
    </row>
    <row r="25" spans="1:5" ht="15">
      <c r="A25" s="44"/>
      <c r="B25" s="44"/>
      <c r="C25" s="91"/>
      <c r="D25" s="91"/>
      <c r="E25" s="91"/>
    </row>
    <row r="26" spans="1:5" ht="15">
      <c r="A26" s="44"/>
      <c r="B26" s="44"/>
      <c r="C26" s="91"/>
      <c r="D26" s="91"/>
      <c r="E26" s="91"/>
    </row>
    <row r="27" spans="1:5" ht="15">
      <c r="A27" s="44"/>
      <c r="B27" s="44"/>
      <c r="C27" s="91"/>
      <c r="D27" s="91"/>
      <c r="E27" s="91"/>
    </row>
    <row r="28" spans="1:5" ht="15">
      <c r="A28" s="44"/>
      <c r="B28" s="44"/>
      <c r="C28" s="91"/>
      <c r="D28" s="91"/>
      <c r="E28" s="91"/>
    </row>
    <row r="29" spans="1:5" ht="15">
      <c r="A29" s="44"/>
      <c r="B29" s="44"/>
      <c r="C29" s="91"/>
      <c r="D29" s="91"/>
      <c r="E29" s="91"/>
    </row>
    <row r="30" spans="1:5" ht="15">
      <c r="A30" s="44"/>
      <c r="B30" s="44"/>
      <c r="C30" s="91"/>
      <c r="D30" s="91"/>
      <c r="E30" s="91"/>
    </row>
    <row r="31" spans="1:5" ht="15">
      <c r="A31" s="44"/>
      <c r="B31" s="44"/>
      <c r="C31" s="91"/>
      <c r="D31" s="91"/>
      <c r="E31" s="91"/>
    </row>
    <row r="32" spans="1:5" ht="15">
      <c r="A32" s="44"/>
      <c r="B32" s="44"/>
      <c r="C32" s="91"/>
      <c r="D32" s="91"/>
      <c r="E32" s="91"/>
    </row>
    <row r="33" spans="1:5" ht="15">
      <c r="A33" s="44"/>
      <c r="B33" s="44"/>
      <c r="C33" s="91"/>
      <c r="D33" s="91"/>
      <c r="E33" s="91"/>
    </row>
    <row r="34" spans="1:5" ht="15">
      <c r="A34" s="44"/>
      <c r="B34" s="44"/>
      <c r="C34" s="91"/>
      <c r="D34" s="91"/>
      <c r="E34" s="91"/>
    </row>
    <row r="35" spans="1:5" ht="15">
      <c r="A35" s="44"/>
      <c r="B35" s="44"/>
      <c r="C35" s="91"/>
      <c r="D35" s="91"/>
      <c r="E35" s="91"/>
    </row>
    <row r="36" spans="1:5" ht="15">
      <c r="A36" s="44"/>
      <c r="B36" s="44"/>
      <c r="C36" s="91"/>
      <c r="D36" s="91"/>
      <c r="E36" s="91"/>
    </row>
    <row r="37" spans="1:5" ht="15">
      <c r="A37" s="44"/>
      <c r="B37" s="44"/>
      <c r="C37" s="91"/>
      <c r="D37" s="91"/>
      <c r="E37" s="91"/>
    </row>
    <row r="38" spans="1:5" ht="15">
      <c r="A38" s="44"/>
      <c r="B38" s="44"/>
      <c r="C38" s="91"/>
      <c r="D38" s="91"/>
      <c r="E38" s="91"/>
    </row>
    <row r="39" spans="1:5" ht="15">
      <c r="A39" s="44"/>
      <c r="B39" s="44"/>
      <c r="C39" s="91"/>
      <c r="D39" s="91"/>
      <c r="E39" s="91"/>
    </row>
    <row r="40" spans="1:5" ht="15">
      <c r="A40" s="44"/>
      <c r="B40" s="44"/>
      <c r="C40" s="91"/>
      <c r="D40" s="91"/>
      <c r="E40" s="91"/>
    </row>
    <row r="41" spans="1:5" ht="15">
      <c r="A41" s="44"/>
      <c r="B41" s="44"/>
      <c r="C41" s="91"/>
      <c r="D41" s="91"/>
      <c r="E41" s="91"/>
    </row>
    <row r="42" spans="1:5" ht="15">
      <c r="A42" s="44"/>
      <c r="B42" s="44"/>
      <c r="C42" s="91"/>
      <c r="D42" s="91"/>
      <c r="E42" s="91"/>
    </row>
    <row r="43" spans="1:5" ht="15">
      <c r="A43" s="44"/>
      <c r="B43" s="44"/>
      <c r="C43" s="91"/>
      <c r="D43" s="91"/>
      <c r="E43" s="91"/>
    </row>
    <row r="44" spans="1:5" ht="15">
      <c r="A44" s="44"/>
      <c r="B44" s="44"/>
      <c r="C44" s="91"/>
      <c r="D44" s="91"/>
      <c r="E44" s="91"/>
    </row>
    <row r="45" spans="1:5" ht="15">
      <c r="A45" s="44"/>
      <c r="B45" s="44"/>
      <c r="C45" s="91"/>
      <c r="D45" s="91"/>
      <c r="E45" s="91"/>
    </row>
    <row r="46" spans="1:5" ht="15">
      <c r="A46" s="44"/>
      <c r="B46" s="44"/>
      <c r="C46" s="91"/>
      <c r="D46" s="91"/>
      <c r="E46" s="91"/>
    </row>
    <row r="47" spans="1:5" ht="15">
      <c r="A47" s="44"/>
      <c r="B47" s="44"/>
      <c r="C47" s="91"/>
      <c r="D47" s="91"/>
      <c r="E47" s="91"/>
    </row>
    <row r="48" spans="1:5" ht="15">
      <c r="A48" s="44"/>
      <c r="B48" s="44"/>
      <c r="C48" s="91"/>
      <c r="D48" s="91"/>
      <c r="E48" s="91"/>
    </row>
    <row r="49" spans="1:5" ht="15">
      <c r="A49" s="44"/>
      <c r="B49" s="44"/>
      <c r="C49" s="91"/>
      <c r="D49" s="91"/>
      <c r="E49" s="91"/>
    </row>
    <row r="50" spans="1:5" ht="15">
      <c r="A50" s="44"/>
      <c r="B50" s="44"/>
      <c r="C50" s="91"/>
      <c r="D50" s="91"/>
      <c r="E50" s="91"/>
    </row>
    <row r="51" spans="1:5" ht="15">
      <c r="A51" s="44"/>
      <c r="B51" s="44"/>
      <c r="C51" s="91"/>
      <c r="D51" s="91"/>
      <c r="E51" s="91"/>
    </row>
    <row r="52" spans="1:5" ht="15">
      <c r="A52" s="44"/>
      <c r="B52" s="44"/>
      <c r="C52" s="91"/>
      <c r="D52" s="91"/>
      <c r="E52" s="91"/>
    </row>
    <row r="53" spans="1:5" ht="15">
      <c r="A53" s="44"/>
      <c r="B53" s="44"/>
      <c r="C53" s="91"/>
      <c r="D53" s="91"/>
      <c r="E53" s="91"/>
    </row>
    <row r="54" spans="1:5" ht="15">
      <c r="A54" s="44"/>
      <c r="B54" s="44"/>
      <c r="C54" s="91"/>
      <c r="D54" s="91"/>
      <c r="E54" s="91"/>
    </row>
    <row r="55" spans="1:5" ht="15">
      <c r="A55" s="44"/>
      <c r="B55" s="44"/>
      <c r="C55" s="91"/>
      <c r="D55" s="91"/>
      <c r="E55" s="91"/>
    </row>
    <row r="56" spans="1:5" ht="15">
      <c r="A56" s="44"/>
      <c r="B56" s="44"/>
      <c r="C56" s="91"/>
      <c r="D56" s="91"/>
      <c r="E56" s="91"/>
    </row>
    <row r="57" spans="1:5" ht="15">
      <c r="A57" s="44"/>
      <c r="B57" s="44"/>
      <c r="C57" s="91"/>
      <c r="D57" s="91"/>
      <c r="E57" s="91"/>
    </row>
    <row r="58" spans="1:5" ht="15">
      <c r="A58" s="44"/>
      <c r="B58" s="44"/>
      <c r="C58" s="91"/>
      <c r="D58" s="91"/>
      <c r="E58" s="91"/>
    </row>
    <row r="59" spans="1:5" ht="15">
      <c r="A59" s="44"/>
      <c r="B59" s="44"/>
      <c r="C59" s="91"/>
      <c r="D59" s="91"/>
      <c r="E59" s="91"/>
    </row>
    <row r="60" spans="1:5" ht="15">
      <c r="A60" s="44"/>
      <c r="B60" s="44"/>
      <c r="C60" s="91"/>
      <c r="D60" s="91"/>
      <c r="E60" s="91"/>
    </row>
    <row r="61" spans="1:5" ht="15">
      <c r="A61" s="44"/>
      <c r="B61" s="44"/>
      <c r="C61" s="91"/>
      <c r="D61" s="91"/>
      <c r="E61" s="91"/>
    </row>
    <row r="62" spans="1:5" ht="15">
      <c r="A62" s="44"/>
      <c r="B62" s="44"/>
      <c r="C62" s="91"/>
      <c r="D62" s="91"/>
      <c r="E62" s="91"/>
    </row>
    <row r="63" spans="1:5" ht="15">
      <c r="A63" s="44"/>
      <c r="B63" s="44"/>
      <c r="C63" s="91"/>
      <c r="D63" s="91"/>
      <c r="E63" s="91"/>
    </row>
    <row r="64" spans="1:5" ht="15">
      <c r="A64" s="44"/>
      <c r="B64" s="44"/>
      <c r="C64" s="91"/>
      <c r="D64" s="91"/>
      <c r="E64" s="91"/>
    </row>
    <row r="65" spans="1:5" ht="15">
      <c r="A65" s="44"/>
      <c r="B65" s="44"/>
      <c r="C65" s="91"/>
      <c r="D65" s="91"/>
      <c r="E65" s="91"/>
    </row>
    <row r="66" spans="1:5" ht="15">
      <c r="A66" s="44"/>
      <c r="B66" s="44"/>
      <c r="C66" s="91"/>
      <c r="D66" s="91"/>
      <c r="E66" s="91"/>
    </row>
    <row r="67" spans="1:5" ht="15">
      <c r="A67" s="44"/>
      <c r="B67" s="44"/>
      <c r="C67" s="91"/>
      <c r="D67" s="91"/>
      <c r="E67" s="91"/>
    </row>
    <row r="68" spans="1:5" ht="15">
      <c r="A68" s="44"/>
      <c r="B68" s="44"/>
      <c r="C68" s="91"/>
      <c r="D68" s="91"/>
      <c r="E68" s="91"/>
    </row>
    <row r="69" spans="1:5" ht="15">
      <c r="A69" s="44"/>
      <c r="B69" s="44"/>
      <c r="C69" s="91"/>
      <c r="D69" s="91"/>
      <c r="E69" s="91"/>
    </row>
    <row r="70" spans="1:5" ht="15">
      <c r="A70" s="44"/>
      <c r="B70" s="44"/>
      <c r="C70" s="91"/>
      <c r="D70" s="91"/>
      <c r="E70" s="91"/>
    </row>
    <row r="71" spans="1:5" ht="15">
      <c r="A71" s="44"/>
      <c r="B71" s="44"/>
      <c r="C71" s="91"/>
      <c r="D71" s="91"/>
      <c r="E71" s="91"/>
    </row>
    <row r="72" spans="1:5" ht="15">
      <c r="A72" s="44"/>
      <c r="B72" s="44"/>
      <c r="C72" s="91"/>
      <c r="D72" s="91"/>
      <c r="E72" s="91"/>
    </row>
    <row r="73" spans="1:5" ht="15">
      <c r="A73" s="44"/>
      <c r="B73" s="44"/>
      <c r="C73" s="91"/>
      <c r="D73" s="91"/>
      <c r="E73" s="91"/>
    </row>
    <row r="74" spans="1:5" ht="15">
      <c r="A74" s="44"/>
      <c r="B74" s="44"/>
      <c r="C74" s="91"/>
      <c r="D74" s="91"/>
      <c r="E74" s="91"/>
    </row>
    <row r="75" spans="1:5" ht="15">
      <c r="A75" s="44"/>
      <c r="B75" s="44"/>
      <c r="C75" s="91"/>
      <c r="D75" s="91"/>
      <c r="E75" s="91"/>
    </row>
    <row r="76" spans="1:5" ht="15">
      <c r="A76" s="44"/>
      <c r="B76" s="44"/>
      <c r="C76" s="91"/>
      <c r="D76" s="91"/>
      <c r="E76" s="91"/>
    </row>
    <row r="77" spans="1:5" ht="15">
      <c r="A77" s="44"/>
      <c r="B77" s="44"/>
      <c r="C77" s="91"/>
      <c r="D77" s="91"/>
      <c r="E77" s="91"/>
    </row>
    <row r="78" spans="1:5" ht="15">
      <c r="A78" s="44"/>
      <c r="B78" s="44"/>
      <c r="C78" s="91"/>
      <c r="D78" s="91"/>
      <c r="E78" s="91"/>
    </row>
    <row r="79" spans="1:5" ht="15">
      <c r="A79" s="44"/>
      <c r="B79" s="44"/>
      <c r="C79" s="91"/>
      <c r="D79" s="91"/>
      <c r="E79" s="91"/>
    </row>
    <row r="80" spans="1:5" ht="15">
      <c r="A80" s="44"/>
      <c r="B80" s="44"/>
      <c r="C80" s="91"/>
      <c r="D80" s="91"/>
      <c r="E80" s="91"/>
    </row>
    <row r="81" spans="1:5" ht="15">
      <c r="A81" s="44"/>
      <c r="B81" s="44"/>
      <c r="C81" s="91"/>
      <c r="D81" s="91"/>
      <c r="E81" s="91"/>
    </row>
    <row r="82" spans="1:5" ht="15">
      <c r="A82" s="44"/>
      <c r="B82" s="44"/>
      <c r="C82" s="91"/>
      <c r="D82" s="91"/>
      <c r="E82" s="91"/>
    </row>
    <row r="83" spans="1:5" ht="15">
      <c r="A83" s="44"/>
      <c r="B83" s="44"/>
      <c r="C83" s="91"/>
      <c r="D83" s="91"/>
      <c r="E83" s="91"/>
    </row>
    <row r="84" spans="1:5" ht="15">
      <c r="A84" s="44"/>
      <c r="B84" s="44"/>
      <c r="C84" s="91"/>
      <c r="D84" s="91"/>
      <c r="E84" s="91"/>
    </row>
    <row r="85" spans="1:5" ht="15">
      <c r="A85" s="44"/>
      <c r="B85" s="44"/>
      <c r="C85" s="91"/>
      <c r="D85" s="91"/>
      <c r="E85" s="91"/>
    </row>
    <row r="86" spans="1:5" ht="15">
      <c r="A86" s="44"/>
      <c r="B86" s="44"/>
      <c r="C86" s="91"/>
      <c r="D86" s="91"/>
      <c r="E86" s="91"/>
    </row>
    <row r="87" spans="1:5" ht="15">
      <c r="A87" s="44"/>
      <c r="B87" s="44"/>
      <c r="C87" s="91"/>
      <c r="D87" s="91"/>
      <c r="E87" s="91"/>
    </row>
    <row r="88" spans="1:5" ht="15">
      <c r="A88" s="44"/>
      <c r="B88" s="44"/>
      <c r="C88" s="91"/>
      <c r="D88" s="91"/>
      <c r="E88" s="91"/>
    </row>
    <row r="89" spans="1:5" ht="15">
      <c r="A89" s="44"/>
      <c r="B89" s="44"/>
      <c r="C89" s="91"/>
      <c r="D89" s="91"/>
      <c r="E89" s="91"/>
    </row>
    <row r="90" spans="1:5" ht="15">
      <c r="A90" s="44"/>
      <c r="B90" s="44"/>
      <c r="C90" s="91"/>
      <c r="D90" s="91"/>
      <c r="E90" s="91"/>
    </row>
    <row r="91" spans="1:5" ht="15">
      <c r="A91" s="44"/>
      <c r="B91" s="44"/>
      <c r="C91" s="91"/>
      <c r="D91" s="91"/>
      <c r="E91" s="91"/>
    </row>
    <row r="92" spans="1:5" ht="15">
      <c r="A92" s="44"/>
      <c r="B92" s="44"/>
      <c r="C92" s="91"/>
      <c r="D92" s="91"/>
      <c r="E92" s="91"/>
    </row>
    <row r="93" spans="1:5" ht="15">
      <c r="A93" s="44"/>
      <c r="B93" s="44"/>
      <c r="C93" s="91"/>
      <c r="D93" s="91"/>
      <c r="E93" s="91"/>
    </row>
    <row r="94" spans="1:5" ht="15">
      <c r="A94" s="44"/>
      <c r="B94" s="44"/>
      <c r="C94" s="91"/>
      <c r="D94" s="91"/>
      <c r="E94" s="91"/>
    </row>
    <row r="95" spans="3:5" ht="15">
      <c r="C95" s="31"/>
      <c r="D95" s="31"/>
      <c r="E95" s="31"/>
    </row>
    <row r="96" spans="3:5" ht="15">
      <c r="C96" s="31"/>
      <c r="D96" s="31"/>
      <c r="E96" s="31"/>
    </row>
    <row r="97" spans="3:5" ht="15">
      <c r="C97" s="31"/>
      <c r="D97" s="31"/>
      <c r="E97" s="31"/>
    </row>
    <row r="98" spans="3:5" ht="15">
      <c r="C98" s="31"/>
      <c r="D98" s="31"/>
      <c r="E98" s="31"/>
    </row>
    <row r="99" spans="3:5" ht="15">
      <c r="C99" s="31"/>
      <c r="D99" s="31"/>
      <c r="E99" s="31"/>
    </row>
    <row r="100" spans="3:5" ht="15">
      <c r="C100" s="31"/>
      <c r="D100" s="31"/>
      <c r="E100" s="31"/>
    </row>
    <row r="101" spans="3:5" ht="15">
      <c r="C101" s="31"/>
      <c r="D101" s="31"/>
      <c r="E101" s="31"/>
    </row>
    <row r="102" spans="3:5" ht="15">
      <c r="C102" s="31"/>
      <c r="D102" s="31"/>
      <c r="E102" s="31"/>
    </row>
    <row r="103" spans="3:5" ht="15">
      <c r="C103" s="31"/>
      <c r="D103" s="31"/>
      <c r="E103" s="31"/>
    </row>
    <row r="104" spans="3:5" ht="15">
      <c r="C104" s="31"/>
      <c r="D104" s="31"/>
      <c r="E104" s="31"/>
    </row>
    <row r="105" spans="3:5" ht="15">
      <c r="C105" s="31"/>
      <c r="D105" s="31"/>
      <c r="E105" s="31"/>
    </row>
    <row r="106" spans="3:5" ht="15">
      <c r="C106" s="31"/>
      <c r="D106" s="31"/>
      <c r="E106" s="31"/>
    </row>
    <row r="107" spans="3:5" ht="15">
      <c r="C107" s="31"/>
      <c r="D107" s="31"/>
      <c r="E107" s="31"/>
    </row>
    <row r="108" spans="3:5" ht="15">
      <c r="C108" s="31"/>
      <c r="D108" s="31"/>
      <c r="E108" s="31"/>
    </row>
    <row r="109" spans="3:5" ht="15">
      <c r="C109" s="31"/>
      <c r="D109" s="31"/>
      <c r="E109" s="31"/>
    </row>
    <row r="110" spans="3:5" ht="15">
      <c r="C110" s="31"/>
      <c r="D110" s="31"/>
      <c r="E110" s="31"/>
    </row>
    <row r="111" spans="3:5" ht="15">
      <c r="C111" s="31"/>
      <c r="D111" s="31"/>
      <c r="E111" s="31"/>
    </row>
    <row r="112" spans="3:5" ht="15">
      <c r="C112" s="31"/>
      <c r="D112" s="31"/>
      <c r="E112" s="31"/>
    </row>
    <row r="113" spans="3:5" ht="15">
      <c r="C113" s="31"/>
      <c r="D113" s="31"/>
      <c r="E113" s="31"/>
    </row>
    <row r="114" spans="3:5" ht="15">
      <c r="C114" s="31"/>
      <c r="D114" s="31"/>
      <c r="E114" s="31"/>
    </row>
    <row r="115" spans="3:5" ht="15">
      <c r="C115" s="31"/>
      <c r="D115" s="31"/>
      <c r="E115" s="31"/>
    </row>
    <row r="116" spans="3:5" ht="15">
      <c r="C116" s="31"/>
      <c r="D116" s="31"/>
      <c r="E116" s="31"/>
    </row>
    <row r="117" spans="3:5" ht="15">
      <c r="C117" s="31"/>
      <c r="D117" s="31"/>
      <c r="E117" s="31"/>
    </row>
  </sheetData>
  <sheetProtection/>
  <mergeCells count="7">
    <mergeCell ref="C19:D19"/>
    <mergeCell ref="A8:E9"/>
    <mergeCell ref="A10:E10"/>
    <mergeCell ref="A7:D7"/>
    <mergeCell ref="C13:D13"/>
    <mergeCell ref="C14:D14"/>
    <mergeCell ref="C16:D16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2">
      <selection activeCell="E4" sqref="E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324</v>
      </c>
    </row>
    <row r="2" spans="4:5" ht="15">
      <c r="D2" s="16"/>
      <c r="E2" s="16" t="s">
        <v>476</v>
      </c>
    </row>
    <row r="3" spans="4:5" ht="15">
      <c r="D3" s="16"/>
      <c r="E3" s="16" t="s">
        <v>104</v>
      </c>
    </row>
    <row r="4" spans="4:5" ht="15">
      <c r="D4" s="16"/>
      <c r="E4" s="16" t="s">
        <v>203</v>
      </c>
    </row>
    <row r="8" spans="1:5" ht="12.75" customHeight="1">
      <c r="A8" s="244" t="s">
        <v>428</v>
      </c>
      <c r="B8" s="244"/>
      <c r="C8" s="244"/>
      <c r="D8" s="244"/>
      <c r="E8" s="244"/>
    </row>
    <row r="9" spans="1:5" ht="18.75" customHeight="1">
      <c r="A9" s="244"/>
      <c r="B9" s="244"/>
      <c r="C9" s="244"/>
      <c r="D9" s="244"/>
      <c r="E9" s="244"/>
    </row>
    <row r="11" spans="1:5" ht="60">
      <c r="A11" s="8" t="s">
        <v>312</v>
      </c>
      <c r="B11" s="8" t="s">
        <v>46</v>
      </c>
      <c r="C11" s="245" t="s">
        <v>126</v>
      </c>
      <c r="D11" s="246"/>
      <c r="E11" s="110" t="s">
        <v>465</v>
      </c>
    </row>
    <row r="12" spans="1:5" ht="33" customHeight="1">
      <c r="A12" s="73">
        <v>670</v>
      </c>
      <c r="B12" s="18" t="s">
        <v>491</v>
      </c>
      <c r="C12" s="247" t="s">
        <v>492</v>
      </c>
      <c r="D12" s="247"/>
      <c r="E12" s="81">
        <f>SUM(E13:E18)</f>
        <v>0</v>
      </c>
    </row>
    <row r="13" spans="1:5" ht="45" customHeight="1">
      <c r="A13" s="75">
        <v>670</v>
      </c>
      <c r="B13" s="18" t="s">
        <v>47</v>
      </c>
      <c r="C13" s="243" t="s">
        <v>127</v>
      </c>
      <c r="D13" s="243"/>
      <c r="E13" s="81">
        <v>0</v>
      </c>
    </row>
    <row r="14" spans="1:5" ht="45" customHeight="1">
      <c r="A14" s="75">
        <v>670</v>
      </c>
      <c r="B14" s="18" t="s">
        <v>48</v>
      </c>
      <c r="C14" s="243" t="s">
        <v>128</v>
      </c>
      <c r="D14" s="243"/>
      <c r="E14" s="81">
        <v>0</v>
      </c>
    </row>
    <row r="15" spans="1:5" ht="45" customHeight="1">
      <c r="A15" s="75">
        <v>670</v>
      </c>
      <c r="B15" s="18" t="s">
        <v>18</v>
      </c>
      <c r="C15" s="243" t="s">
        <v>129</v>
      </c>
      <c r="D15" s="243"/>
      <c r="E15" s="81">
        <v>0</v>
      </c>
    </row>
    <row r="16" spans="1:5" ht="45" customHeight="1">
      <c r="A16" s="75">
        <v>670</v>
      </c>
      <c r="B16" s="18" t="s">
        <v>19</v>
      </c>
      <c r="C16" s="243" t="s">
        <v>130</v>
      </c>
      <c r="D16" s="243"/>
      <c r="E16" s="81">
        <v>0</v>
      </c>
    </row>
    <row r="17" spans="1:5" ht="30" customHeight="1">
      <c r="A17" s="75">
        <v>670</v>
      </c>
      <c r="B17" s="18" t="s">
        <v>50</v>
      </c>
      <c r="C17" s="243" t="s">
        <v>131</v>
      </c>
      <c r="D17" s="243"/>
      <c r="E17" s="81">
        <v>-7880</v>
      </c>
    </row>
    <row r="18" spans="1:5" ht="30" customHeight="1">
      <c r="A18" s="75">
        <v>670</v>
      </c>
      <c r="B18" s="18" t="s">
        <v>51</v>
      </c>
      <c r="C18" s="243" t="s">
        <v>132</v>
      </c>
      <c r="D18" s="243"/>
      <c r="E18" s="81">
        <v>7880</v>
      </c>
    </row>
    <row r="19" spans="1:5" ht="15">
      <c r="A19" s="44"/>
      <c r="B19" s="44"/>
      <c r="C19" s="90"/>
      <c r="D19" s="90"/>
      <c r="E19" s="90"/>
    </row>
    <row r="20" spans="1:5" ht="15">
      <c r="A20" s="44"/>
      <c r="B20" s="44"/>
      <c r="C20" s="90"/>
      <c r="D20" s="90"/>
      <c r="E20" s="90"/>
    </row>
    <row r="21" spans="1:5" ht="15">
      <c r="A21" s="44"/>
      <c r="B21" s="44"/>
      <c r="C21" s="90"/>
      <c r="D21" s="90"/>
      <c r="E21" s="90"/>
    </row>
    <row r="22" spans="1:5" ht="15">
      <c r="A22" s="44"/>
      <c r="B22" s="44"/>
      <c r="C22" s="91"/>
      <c r="D22" s="91"/>
      <c r="E22" s="91"/>
    </row>
    <row r="23" spans="1:5" ht="15">
      <c r="A23" s="44"/>
      <c r="B23" s="44"/>
      <c r="C23" s="91"/>
      <c r="D23" s="91"/>
      <c r="E23" s="91"/>
    </row>
    <row r="24" spans="1:5" ht="15">
      <c r="A24" s="44"/>
      <c r="B24" s="44"/>
      <c r="C24" s="91"/>
      <c r="D24" s="91"/>
      <c r="E24" s="91"/>
    </row>
    <row r="25" spans="1:5" ht="15">
      <c r="A25" s="44"/>
      <c r="B25" s="44"/>
      <c r="C25" s="91"/>
      <c r="D25" s="91"/>
      <c r="E25" s="91"/>
    </row>
    <row r="26" spans="1:5" ht="15">
      <c r="A26" s="44"/>
      <c r="B26" s="44"/>
      <c r="C26" s="91"/>
      <c r="D26" s="91"/>
      <c r="E26" s="91"/>
    </row>
    <row r="27" spans="1:5" ht="15">
      <c r="A27" s="44"/>
      <c r="B27" s="44"/>
      <c r="C27" s="91"/>
      <c r="D27" s="91"/>
      <c r="E27" s="91"/>
    </row>
    <row r="28" spans="1:5" ht="15">
      <c r="A28" s="44"/>
      <c r="B28" s="44"/>
      <c r="C28" s="91"/>
      <c r="D28" s="91"/>
      <c r="E28" s="91"/>
    </row>
    <row r="29" spans="1:5" ht="15">
      <c r="A29" s="44"/>
      <c r="B29" s="44"/>
      <c r="C29" s="91"/>
      <c r="D29" s="91"/>
      <c r="E29" s="91"/>
    </row>
    <row r="30" spans="1:5" ht="15">
      <c r="A30" s="44"/>
      <c r="B30" s="44"/>
      <c r="C30" s="91"/>
      <c r="D30" s="91"/>
      <c r="E30" s="91"/>
    </row>
    <row r="31" spans="1:5" ht="15">
      <c r="A31" s="44"/>
      <c r="B31" s="44"/>
      <c r="C31" s="91"/>
      <c r="D31" s="91"/>
      <c r="E31" s="91"/>
    </row>
    <row r="32" spans="1:5" ht="15">
      <c r="A32" s="44"/>
      <c r="B32" s="44"/>
      <c r="C32" s="91"/>
      <c r="D32" s="91"/>
      <c r="E32" s="91"/>
    </row>
    <row r="33" spans="1:5" ht="15">
      <c r="A33" s="44"/>
      <c r="B33" s="44"/>
      <c r="C33" s="91"/>
      <c r="D33" s="91"/>
      <c r="E33" s="91"/>
    </row>
    <row r="34" spans="1:5" ht="15">
      <c r="A34" s="44"/>
      <c r="B34" s="44"/>
      <c r="C34" s="91"/>
      <c r="D34" s="91"/>
      <c r="E34" s="91"/>
    </row>
    <row r="35" spans="1:5" ht="15">
      <c r="A35" s="44"/>
      <c r="B35" s="44"/>
      <c r="C35" s="91"/>
      <c r="D35" s="91"/>
      <c r="E35" s="91"/>
    </row>
    <row r="36" spans="1:5" ht="15">
      <c r="A36" s="44"/>
      <c r="B36" s="44"/>
      <c r="C36" s="91"/>
      <c r="D36" s="91"/>
      <c r="E36" s="91"/>
    </row>
    <row r="37" spans="1:5" ht="15">
      <c r="A37" s="44"/>
      <c r="B37" s="44"/>
      <c r="C37" s="91"/>
      <c r="D37" s="91"/>
      <c r="E37" s="91"/>
    </row>
    <row r="38" spans="1:5" ht="15">
      <c r="A38" s="44"/>
      <c r="B38" s="44"/>
      <c r="C38" s="91"/>
      <c r="D38" s="91"/>
      <c r="E38" s="91"/>
    </row>
    <row r="39" spans="1:5" ht="15">
      <c r="A39" s="44"/>
      <c r="B39" s="44"/>
      <c r="C39" s="91"/>
      <c r="D39" s="91"/>
      <c r="E39" s="91"/>
    </row>
    <row r="40" spans="1:5" ht="15">
      <c r="A40" s="44"/>
      <c r="B40" s="44"/>
      <c r="C40" s="91"/>
      <c r="D40" s="91"/>
      <c r="E40" s="91"/>
    </row>
    <row r="41" spans="1:5" ht="15">
      <c r="A41" s="44"/>
      <c r="B41" s="44"/>
      <c r="C41" s="91"/>
      <c r="D41" s="91"/>
      <c r="E41" s="91"/>
    </row>
    <row r="42" spans="1:5" ht="15">
      <c r="A42" s="44"/>
      <c r="B42" s="44"/>
      <c r="C42" s="91"/>
      <c r="D42" s="91"/>
      <c r="E42" s="91"/>
    </row>
    <row r="43" spans="1:5" ht="15">
      <c r="A43" s="44"/>
      <c r="B43" s="44"/>
      <c r="C43" s="91"/>
      <c r="D43" s="91"/>
      <c r="E43" s="91"/>
    </row>
    <row r="44" spans="1:5" ht="15">
      <c r="A44" s="44"/>
      <c r="B44" s="44"/>
      <c r="C44" s="91"/>
      <c r="D44" s="91"/>
      <c r="E44" s="91"/>
    </row>
    <row r="45" spans="1:5" ht="15">
      <c r="A45" s="44"/>
      <c r="B45" s="44"/>
      <c r="C45" s="91"/>
      <c r="D45" s="91"/>
      <c r="E45" s="91"/>
    </row>
    <row r="46" spans="1:5" ht="15">
      <c r="A46" s="44"/>
      <c r="B46" s="44"/>
      <c r="C46" s="91"/>
      <c r="D46" s="91"/>
      <c r="E46" s="91"/>
    </row>
    <row r="47" spans="1:5" ht="15">
      <c r="A47" s="44"/>
      <c r="B47" s="44"/>
      <c r="C47" s="91"/>
      <c r="D47" s="91"/>
      <c r="E47" s="91"/>
    </row>
    <row r="48" spans="1:5" ht="15">
      <c r="A48" s="44"/>
      <c r="B48" s="44"/>
      <c r="C48" s="91"/>
      <c r="D48" s="91"/>
      <c r="E48" s="91"/>
    </row>
    <row r="49" spans="1:5" ht="15">
      <c r="A49" s="44"/>
      <c r="B49" s="44"/>
      <c r="C49" s="91"/>
      <c r="D49" s="91"/>
      <c r="E49" s="91"/>
    </row>
    <row r="50" spans="1:5" ht="15">
      <c r="A50" s="44"/>
      <c r="B50" s="44"/>
      <c r="C50" s="91"/>
      <c r="D50" s="91"/>
      <c r="E50" s="91"/>
    </row>
    <row r="51" spans="1:5" ht="15">
      <c r="A51" s="44"/>
      <c r="B51" s="44"/>
      <c r="C51" s="91"/>
      <c r="D51" s="91"/>
      <c r="E51" s="91"/>
    </row>
    <row r="52" spans="1:5" ht="15">
      <c r="A52" s="44"/>
      <c r="B52" s="44"/>
      <c r="C52" s="91"/>
      <c r="D52" s="91"/>
      <c r="E52" s="91"/>
    </row>
    <row r="53" spans="1:5" ht="15">
      <c r="A53" s="44"/>
      <c r="B53" s="44"/>
      <c r="C53" s="91"/>
      <c r="D53" s="91"/>
      <c r="E53" s="91"/>
    </row>
    <row r="54" spans="1:5" ht="15">
      <c r="A54" s="44"/>
      <c r="B54" s="44"/>
      <c r="C54" s="91"/>
      <c r="D54" s="91"/>
      <c r="E54" s="91"/>
    </row>
    <row r="55" spans="1:5" ht="15">
      <c r="A55" s="44"/>
      <c r="B55" s="44"/>
      <c r="C55" s="91"/>
      <c r="D55" s="91"/>
      <c r="E55" s="91"/>
    </row>
    <row r="56" spans="1:5" ht="15">
      <c r="A56" s="44"/>
      <c r="B56" s="44"/>
      <c r="C56" s="91"/>
      <c r="D56" s="91"/>
      <c r="E56" s="91"/>
    </row>
    <row r="57" spans="1:5" ht="15">
      <c r="A57" s="44"/>
      <c r="B57" s="44"/>
      <c r="C57" s="91"/>
      <c r="D57" s="91"/>
      <c r="E57" s="91"/>
    </row>
    <row r="58" spans="1:5" ht="15">
      <c r="A58" s="44"/>
      <c r="B58" s="44"/>
      <c r="C58" s="91"/>
      <c r="D58" s="91"/>
      <c r="E58" s="91"/>
    </row>
    <row r="59" spans="1:5" ht="15">
      <c r="A59" s="44"/>
      <c r="B59" s="44"/>
      <c r="C59" s="91"/>
      <c r="D59" s="91"/>
      <c r="E59" s="91"/>
    </row>
    <row r="60" spans="1:5" ht="15">
      <c r="A60" s="44"/>
      <c r="B60" s="44"/>
      <c r="C60" s="91"/>
      <c r="D60" s="91"/>
      <c r="E60" s="91"/>
    </row>
    <row r="61" spans="1:5" ht="15">
      <c r="A61" s="44"/>
      <c r="B61" s="44"/>
      <c r="C61" s="91"/>
      <c r="D61" s="91"/>
      <c r="E61" s="91"/>
    </row>
    <row r="62" spans="1:5" ht="15">
      <c r="A62" s="44"/>
      <c r="B62" s="44"/>
      <c r="C62" s="91"/>
      <c r="D62" s="91"/>
      <c r="E62" s="91"/>
    </row>
    <row r="63" spans="1:5" ht="15">
      <c r="A63" s="44"/>
      <c r="B63" s="44"/>
      <c r="C63" s="91"/>
      <c r="D63" s="91"/>
      <c r="E63" s="91"/>
    </row>
    <row r="64" spans="1:5" ht="15">
      <c r="A64" s="44"/>
      <c r="B64" s="44"/>
      <c r="C64" s="91"/>
      <c r="D64" s="91"/>
      <c r="E64" s="91"/>
    </row>
    <row r="65" spans="1:5" ht="15">
      <c r="A65" s="44"/>
      <c r="B65" s="44"/>
      <c r="C65" s="91"/>
      <c r="D65" s="91"/>
      <c r="E65" s="91"/>
    </row>
    <row r="66" spans="1:5" ht="15">
      <c r="A66" s="44"/>
      <c r="B66" s="44"/>
      <c r="C66" s="91"/>
      <c r="D66" s="91"/>
      <c r="E66" s="91"/>
    </row>
    <row r="67" spans="1:5" ht="15">
      <c r="A67" s="44"/>
      <c r="B67" s="44"/>
      <c r="C67" s="91"/>
      <c r="D67" s="91"/>
      <c r="E67" s="91"/>
    </row>
    <row r="68" spans="1:5" ht="15">
      <c r="A68" s="44"/>
      <c r="B68" s="44"/>
      <c r="C68" s="91"/>
      <c r="D68" s="91"/>
      <c r="E68" s="91"/>
    </row>
    <row r="69" spans="1:5" ht="15">
      <c r="A69" s="44"/>
      <c r="B69" s="44"/>
      <c r="C69" s="91"/>
      <c r="D69" s="91"/>
      <c r="E69" s="91"/>
    </row>
    <row r="70" spans="1:5" ht="15">
      <c r="A70" s="44"/>
      <c r="B70" s="44"/>
      <c r="C70" s="91"/>
      <c r="D70" s="91"/>
      <c r="E70" s="91"/>
    </row>
    <row r="71" spans="1:5" ht="15">
      <c r="A71" s="44"/>
      <c r="B71" s="44"/>
      <c r="C71" s="91"/>
      <c r="D71" s="91"/>
      <c r="E71" s="91"/>
    </row>
    <row r="72" spans="1:5" ht="15">
      <c r="A72" s="44"/>
      <c r="B72" s="44"/>
      <c r="C72" s="91"/>
      <c r="D72" s="91"/>
      <c r="E72" s="91"/>
    </row>
    <row r="73" spans="1:5" ht="15">
      <c r="A73" s="44"/>
      <c r="B73" s="44"/>
      <c r="C73" s="91"/>
      <c r="D73" s="91"/>
      <c r="E73" s="91"/>
    </row>
    <row r="74" spans="1:5" ht="15">
      <c r="A74" s="44"/>
      <c r="B74" s="44"/>
      <c r="C74" s="91"/>
      <c r="D74" s="91"/>
      <c r="E74" s="91"/>
    </row>
    <row r="75" spans="1:5" ht="15">
      <c r="A75" s="44"/>
      <c r="B75" s="44"/>
      <c r="C75" s="91"/>
      <c r="D75" s="91"/>
      <c r="E75" s="91"/>
    </row>
    <row r="76" spans="1:5" ht="15">
      <c r="A76" s="44"/>
      <c r="B76" s="44"/>
      <c r="C76" s="91"/>
      <c r="D76" s="91"/>
      <c r="E76" s="91"/>
    </row>
    <row r="77" spans="1:5" ht="15">
      <c r="A77" s="44"/>
      <c r="B77" s="44"/>
      <c r="C77" s="91"/>
      <c r="D77" s="91"/>
      <c r="E77" s="91"/>
    </row>
    <row r="78" spans="1:5" ht="15">
      <c r="A78" s="44"/>
      <c r="B78" s="44"/>
      <c r="C78" s="91"/>
      <c r="D78" s="91"/>
      <c r="E78" s="91"/>
    </row>
    <row r="79" spans="1:5" ht="15">
      <c r="A79" s="44"/>
      <c r="B79" s="44"/>
      <c r="C79" s="91"/>
      <c r="D79" s="91"/>
      <c r="E79" s="91"/>
    </row>
    <row r="80" spans="1:5" ht="15">
      <c r="A80" s="44"/>
      <c r="B80" s="44"/>
      <c r="C80" s="91"/>
      <c r="D80" s="91"/>
      <c r="E80" s="91"/>
    </row>
    <row r="81" spans="1:5" ht="15">
      <c r="A81" s="44"/>
      <c r="B81" s="44"/>
      <c r="C81" s="91"/>
      <c r="D81" s="91"/>
      <c r="E81" s="91"/>
    </row>
    <row r="82" spans="1:5" ht="15">
      <c r="A82" s="44"/>
      <c r="B82" s="44"/>
      <c r="C82" s="91"/>
      <c r="D82" s="91"/>
      <c r="E82" s="91"/>
    </row>
    <row r="83" spans="1:5" ht="15">
      <c r="A83" s="44"/>
      <c r="B83" s="44"/>
      <c r="C83" s="91"/>
      <c r="D83" s="91"/>
      <c r="E83" s="91"/>
    </row>
    <row r="84" spans="1:5" ht="15">
      <c r="A84" s="44"/>
      <c r="B84" s="44"/>
      <c r="C84" s="91"/>
      <c r="D84" s="91"/>
      <c r="E84" s="91"/>
    </row>
    <row r="85" spans="1:5" ht="15">
      <c r="A85" s="44"/>
      <c r="B85" s="44"/>
      <c r="C85" s="91"/>
      <c r="D85" s="91"/>
      <c r="E85" s="91"/>
    </row>
    <row r="86" spans="1:5" ht="15">
      <c r="A86" s="44"/>
      <c r="B86" s="44"/>
      <c r="C86" s="91"/>
      <c r="D86" s="91"/>
      <c r="E86" s="91"/>
    </row>
    <row r="87" spans="1:5" ht="15">
      <c r="A87" s="44"/>
      <c r="B87" s="44"/>
      <c r="C87" s="91"/>
      <c r="D87" s="91"/>
      <c r="E87" s="91"/>
    </row>
    <row r="88" spans="1:5" ht="15">
      <c r="A88" s="44"/>
      <c r="B88" s="44"/>
      <c r="C88" s="91"/>
      <c r="D88" s="91"/>
      <c r="E88" s="91"/>
    </row>
    <row r="89" spans="1:5" ht="15">
      <c r="A89" s="44"/>
      <c r="B89" s="44"/>
      <c r="C89" s="91"/>
      <c r="D89" s="91"/>
      <c r="E89" s="91"/>
    </row>
    <row r="90" spans="1:5" ht="15">
      <c r="A90" s="44"/>
      <c r="B90" s="44"/>
      <c r="C90" s="91"/>
      <c r="D90" s="91"/>
      <c r="E90" s="91"/>
    </row>
    <row r="91" spans="1:5" ht="15">
      <c r="A91" s="44"/>
      <c r="B91" s="44"/>
      <c r="C91" s="91"/>
      <c r="D91" s="91"/>
      <c r="E91" s="91"/>
    </row>
    <row r="92" spans="1:5" ht="15">
      <c r="A92" s="44"/>
      <c r="B92" s="44"/>
      <c r="C92" s="91"/>
      <c r="D92" s="91"/>
      <c r="E92" s="91"/>
    </row>
    <row r="93" spans="1:5" ht="15">
      <c r="A93" s="44"/>
      <c r="B93" s="44"/>
      <c r="C93" s="91"/>
      <c r="D93" s="91"/>
      <c r="E93" s="91"/>
    </row>
    <row r="94" spans="3:5" ht="15">
      <c r="C94" s="31"/>
      <c r="D94" s="31"/>
      <c r="E94" s="31"/>
    </row>
    <row r="95" spans="3:5" ht="15">
      <c r="C95" s="31"/>
      <c r="D95" s="31"/>
      <c r="E95" s="31"/>
    </row>
    <row r="96" spans="3:5" ht="15">
      <c r="C96" s="31"/>
      <c r="D96" s="31"/>
      <c r="E96" s="31"/>
    </row>
    <row r="97" spans="3:5" ht="15">
      <c r="C97" s="31"/>
      <c r="D97" s="31"/>
      <c r="E97" s="31"/>
    </row>
    <row r="98" spans="3:5" ht="15">
      <c r="C98" s="31"/>
      <c r="D98" s="31"/>
      <c r="E98" s="31"/>
    </row>
    <row r="99" spans="3:5" ht="15">
      <c r="C99" s="31"/>
      <c r="D99" s="31"/>
      <c r="E99" s="31"/>
    </row>
    <row r="100" spans="3:5" ht="15">
      <c r="C100" s="31"/>
      <c r="D100" s="31"/>
      <c r="E100" s="31"/>
    </row>
    <row r="101" spans="3:5" ht="15">
      <c r="C101" s="31"/>
      <c r="D101" s="31"/>
      <c r="E101" s="31"/>
    </row>
    <row r="102" spans="3:5" ht="15">
      <c r="C102" s="31"/>
      <c r="D102" s="31"/>
      <c r="E102" s="31"/>
    </row>
    <row r="103" spans="3:5" ht="15">
      <c r="C103" s="31"/>
      <c r="D103" s="31"/>
      <c r="E103" s="31"/>
    </row>
    <row r="104" spans="3:5" ht="15">
      <c r="C104" s="31"/>
      <c r="D104" s="31"/>
      <c r="E104" s="31"/>
    </row>
    <row r="105" spans="3:5" ht="15">
      <c r="C105" s="31"/>
      <c r="D105" s="31"/>
      <c r="E105" s="31"/>
    </row>
    <row r="106" spans="3:5" ht="15">
      <c r="C106" s="31"/>
      <c r="D106" s="31"/>
      <c r="E106" s="31"/>
    </row>
    <row r="107" spans="3:5" ht="15">
      <c r="C107" s="31"/>
      <c r="D107" s="31"/>
      <c r="E107" s="31"/>
    </row>
    <row r="108" spans="3:5" ht="15">
      <c r="C108" s="31"/>
      <c r="D108" s="31"/>
      <c r="E108" s="31"/>
    </row>
    <row r="109" spans="3:5" ht="15">
      <c r="C109" s="31"/>
      <c r="D109" s="31"/>
      <c r="E109" s="31"/>
    </row>
    <row r="110" spans="3:5" ht="15">
      <c r="C110" s="31"/>
      <c r="D110" s="31"/>
      <c r="E110" s="31"/>
    </row>
    <row r="111" spans="3:5" ht="15">
      <c r="C111" s="31"/>
      <c r="D111" s="31"/>
      <c r="E111" s="31"/>
    </row>
    <row r="112" spans="3:5" ht="15">
      <c r="C112" s="31"/>
      <c r="D112" s="31"/>
      <c r="E112" s="31"/>
    </row>
    <row r="113" spans="3:5" ht="15">
      <c r="C113" s="31"/>
      <c r="D113" s="31"/>
      <c r="E113" s="31"/>
    </row>
    <row r="114" spans="3:5" ht="15">
      <c r="C114" s="31"/>
      <c r="D114" s="31"/>
      <c r="E114" s="31"/>
    </row>
    <row r="115" spans="3:5" ht="15">
      <c r="C115" s="31"/>
      <c r="D115" s="31"/>
      <c r="E115" s="31"/>
    </row>
    <row r="116" spans="3:5" ht="15">
      <c r="C116" s="31"/>
      <c r="D116" s="31"/>
      <c r="E116" s="31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2.375" style="14" customWidth="1"/>
    <col min="4" max="5" width="12.75390625" style="14" customWidth="1"/>
  </cols>
  <sheetData>
    <row r="1" spans="4:5" ht="15">
      <c r="D1" s="16"/>
      <c r="E1" s="16" t="s">
        <v>325</v>
      </c>
    </row>
    <row r="2" spans="4:5" ht="15">
      <c r="D2" s="16"/>
      <c r="E2" s="16" t="s">
        <v>476</v>
      </c>
    </row>
    <row r="3" spans="4:5" ht="15">
      <c r="D3" s="16"/>
      <c r="E3" s="16" t="s">
        <v>104</v>
      </c>
    </row>
    <row r="4" spans="4:5" ht="15">
      <c r="D4" s="16"/>
      <c r="E4" s="16" t="s">
        <v>203</v>
      </c>
    </row>
    <row r="8" spans="1:5" ht="20.25" customHeight="1">
      <c r="A8" s="244" t="s">
        <v>427</v>
      </c>
      <c r="B8" s="244"/>
      <c r="C8" s="244"/>
      <c r="D8" s="244"/>
      <c r="E8" s="244"/>
    </row>
    <row r="9" spans="1:5" ht="12.75" customHeight="1">
      <c r="A9" s="111"/>
      <c r="B9" s="111"/>
      <c r="C9" s="111"/>
      <c r="D9" s="111"/>
      <c r="E9" s="111"/>
    </row>
    <row r="10" ht="15">
      <c r="E10" s="16" t="s">
        <v>466</v>
      </c>
    </row>
    <row r="11" spans="1:5" s="67" customFormat="1" ht="60" customHeight="1">
      <c r="A11" s="18" t="s">
        <v>312</v>
      </c>
      <c r="B11" s="18" t="s">
        <v>46</v>
      </c>
      <c r="C11" s="75" t="s">
        <v>126</v>
      </c>
      <c r="D11" s="18" t="s">
        <v>374</v>
      </c>
      <c r="E11" s="18" t="s">
        <v>405</v>
      </c>
    </row>
    <row r="12" spans="1:5" s="67" customFormat="1" ht="30" customHeight="1">
      <c r="A12" s="75">
        <v>670</v>
      </c>
      <c r="B12" s="18" t="s">
        <v>491</v>
      </c>
      <c r="C12" s="112" t="s">
        <v>492</v>
      </c>
      <c r="D12" s="66">
        <f>SUM(D13:D18)</f>
        <v>0</v>
      </c>
      <c r="E12" s="66">
        <f>SUM(E13:E18)</f>
        <v>0</v>
      </c>
    </row>
    <row r="13" spans="1:5" s="67" customFormat="1" ht="30" customHeight="1">
      <c r="A13" s="75">
        <v>670</v>
      </c>
      <c r="B13" s="18" t="s">
        <v>47</v>
      </c>
      <c r="C13" s="112" t="s">
        <v>127</v>
      </c>
      <c r="D13" s="66">
        <v>0</v>
      </c>
      <c r="E13" s="66">
        <v>0</v>
      </c>
    </row>
    <row r="14" spans="1:5" s="67" customFormat="1" ht="30" customHeight="1">
      <c r="A14" s="75">
        <v>670</v>
      </c>
      <c r="B14" s="18" t="s">
        <v>48</v>
      </c>
      <c r="C14" s="112" t="s">
        <v>128</v>
      </c>
      <c r="D14" s="66">
        <v>0</v>
      </c>
      <c r="E14" s="66">
        <v>0</v>
      </c>
    </row>
    <row r="15" spans="1:5" s="67" customFormat="1" ht="45" customHeight="1">
      <c r="A15" s="75">
        <v>670</v>
      </c>
      <c r="B15" s="18" t="s">
        <v>49</v>
      </c>
      <c r="C15" s="112" t="s">
        <v>129</v>
      </c>
      <c r="D15" s="66">
        <v>0</v>
      </c>
      <c r="E15" s="66">
        <v>0</v>
      </c>
    </row>
    <row r="16" spans="1:5" s="67" customFormat="1" ht="45" customHeight="1">
      <c r="A16" s="75">
        <v>670</v>
      </c>
      <c r="B16" s="18" t="s">
        <v>19</v>
      </c>
      <c r="C16" s="112" t="s">
        <v>130</v>
      </c>
      <c r="D16" s="66">
        <v>0</v>
      </c>
      <c r="E16" s="66">
        <v>0</v>
      </c>
    </row>
    <row r="17" spans="1:5" s="67" customFormat="1" ht="30.75" customHeight="1">
      <c r="A17" s="75">
        <v>670</v>
      </c>
      <c r="B17" s="18" t="s">
        <v>50</v>
      </c>
      <c r="C17" s="112" t="s">
        <v>131</v>
      </c>
      <c r="D17" s="66">
        <v>-5380</v>
      </c>
      <c r="E17" s="66">
        <v>-5720</v>
      </c>
    </row>
    <row r="18" spans="1:5" s="67" customFormat="1" ht="30" customHeight="1">
      <c r="A18" s="75">
        <v>670</v>
      </c>
      <c r="B18" s="18" t="s">
        <v>51</v>
      </c>
      <c r="C18" s="112" t="s">
        <v>132</v>
      </c>
      <c r="D18" s="66">
        <v>5380</v>
      </c>
      <c r="E18" s="66">
        <v>5720</v>
      </c>
    </row>
    <row r="19" spans="1:5" s="67" customFormat="1" ht="15">
      <c r="A19" s="94"/>
      <c r="B19" s="94"/>
      <c r="C19" s="94"/>
      <c r="D19" s="94"/>
      <c r="E19" s="94"/>
    </row>
    <row r="20" spans="1:5" ht="15">
      <c r="A20" s="44"/>
      <c r="B20" s="44"/>
      <c r="C20" s="90"/>
      <c r="D20" s="90"/>
      <c r="E20" s="90"/>
    </row>
    <row r="21" spans="1:5" ht="15">
      <c r="A21" s="44"/>
      <c r="B21" s="44"/>
      <c r="C21" s="90"/>
      <c r="D21" s="90"/>
      <c r="E21" s="90"/>
    </row>
    <row r="22" spans="1:5" ht="15">
      <c r="A22" s="44"/>
      <c r="B22" s="44"/>
      <c r="C22" s="91"/>
      <c r="D22" s="91"/>
      <c r="E22" s="91"/>
    </row>
    <row r="23" spans="1:5" ht="15">
      <c r="A23" s="44"/>
      <c r="B23" s="44"/>
      <c r="C23" s="91"/>
      <c r="D23" s="91"/>
      <c r="E23" s="91"/>
    </row>
    <row r="24" spans="1:5" ht="15">
      <c r="A24" s="44"/>
      <c r="B24" s="44"/>
      <c r="C24" s="91"/>
      <c r="D24" s="91"/>
      <c r="E24" s="91"/>
    </row>
    <row r="25" spans="1:5" ht="15">
      <c r="A25" s="44"/>
      <c r="B25" s="44"/>
      <c r="C25" s="91"/>
      <c r="D25" s="91"/>
      <c r="E25" s="91"/>
    </row>
    <row r="26" spans="1:5" ht="15">
      <c r="A26" s="44"/>
      <c r="B26" s="44"/>
      <c r="C26" s="91"/>
      <c r="D26" s="91"/>
      <c r="E26" s="91"/>
    </row>
    <row r="27" spans="1:5" ht="15">
      <c r="A27" s="44"/>
      <c r="B27" s="44"/>
      <c r="C27" s="91"/>
      <c r="D27" s="91"/>
      <c r="E27" s="91"/>
    </row>
    <row r="28" spans="1:5" ht="15">
      <c r="A28" s="44"/>
      <c r="B28" s="44"/>
      <c r="C28" s="91"/>
      <c r="D28" s="91"/>
      <c r="E28" s="91"/>
    </row>
    <row r="29" spans="1:5" ht="15">
      <c r="A29" s="44"/>
      <c r="B29" s="44"/>
      <c r="C29" s="91"/>
      <c r="D29" s="91"/>
      <c r="E29" s="91"/>
    </row>
    <row r="30" spans="1:5" ht="15">
      <c r="A30" s="44"/>
      <c r="B30" s="44"/>
      <c r="C30" s="91"/>
      <c r="D30" s="91"/>
      <c r="E30" s="91"/>
    </row>
    <row r="31" spans="1:5" ht="15">
      <c r="A31" s="44"/>
      <c r="B31" s="44"/>
      <c r="C31" s="91"/>
      <c r="D31" s="91"/>
      <c r="E31" s="91"/>
    </row>
    <row r="32" spans="1:5" ht="15">
      <c r="A32" s="44"/>
      <c r="B32" s="44"/>
      <c r="C32" s="91"/>
      <c r="D32" s="91"/>
      <c r="E32" s="91"/>
    </row>
    <row r="33" spans="1:5" ht="15">
      <c r="A33" s="44"/>
      <c r="B33" s="44"/>
      <c r="C33" s="91"/>
      <c r="D33" s="91"/>
      <c r="E33" s="91"/>
    </row>
    <row r="34" spans="1:5" ht="15">
      <c r="A34" s="44"/>
      <c r="B34" s="44"/>
      <c r="C34" s="91"/>
      <c r="D34" s="91"/>
      <c r="E34" s="91"/>
    </row>
    <row r="35" spans="1:5" ht="15">
      <c r="A35" s="44"/>
      <c r="B35" s="44"/>
      <c r="C35" s="91"/>
      <c r="D35" s="91"/>
      <c r="E35" s="91"/>
    </row>
    <row r="36" spans="1:5" ht="15">
      <c r="A36" s="44"/>
      <c r="B36" s="44"/>
      <c r="C36" s="91"/>
      <c r="D36" s="91"/>
      <c r="E36" s="91"/>
    </row>
    <row r="37" spans="1:5" ht="15">
      <c r="A37" s="44"/>
      <c r="B37" s="44"/>
      <c r="C37" s="91"/>
      <c r="D37" s="91"/>
      <c r="E37" s="91"/>
    </row>
    <row r="38" spans="1:5" ht="15">
      <c r="A38" s="44"/>
      <c r="B38" s="44"/>
      <c r="C38" s="91"/>
      <c r="D38" s="91"/>
      <c r="E38" s="91"/>
    </row>
    <row r="39" spans="1:5" ht="15">
      <c r="A39" s="44"/>
      <c r="B39" s="44"/>
      <c r="C39" s="91"/>
      <c r="D39" s="91"/>
      <c r="E39" s="91"/>
    </row>
    <row r="40" spans="1:5" ht="15">
      <c r="A40" s="44"/>
      <c r="B40" s="44"/>
      <c r="C40" s="91"/>
      <c r="D40" s="91"/>
      <c r="E40" s="91"/>
    </row>
    <row r="41" spans="1:5" ht="15">
      <c r="A41" s="44"/>
      <c r="B41" s="44"/>
      <c r="C41" s="91"/>
      <c r="D41" s="91"/>
      <c r="E41" s="91"/>
    </row>
    <row r="42" spans="1:5" ht="15">
      <c r="A42" s="44"/>
      <c r="B42" s="44"/>
      <c r="C42" s="91"/>
      <c r="D42" s="91"/>
      <c r="E42" s="91"/>
    </row>
    <row r="43" spans="1:5" ht="15">
      <c r="A43" s="44"/>
      <c r="B43" s="44"/>
      <c r="C43" s="91"/>
      <c r="D43" s="91"/>
      <c r="E43" s="91"/>
    </row>
    <row r="44" spans="1:5" ht="15">
      <c r="A44" s="44"/>
      <c r="B44" s="44"/>
      <c r="C44" s="91"/>
      <c r="D44" s="91"/>
      <c r="E44" s="91"/>
    </row>
    <row r="45" spans="1:5" ht="15">
      <c r="A45" s="44"/>
      <c r="B45" s="44"/>
      <c r="C45" s="91"/>
      <c r="D45" s="91"/>
      <c r="E45" s="91"/>
    </row>
    <row r="46" spans="1:5" ht="15">
      <c r="A46" s="44"/>
      <c r="B46" s="44"/>
      <c r="C46" s="91"/>
      <c r="D46" s="91"/>
      <c r="E46" s="91"/>
    </row>
    <row r="47" spans="1:5" ht="15">
      <c r="A47" s="44"/>
      <c r="B47" s="44"/>
      <c r="C47" s="91"/>
      <c r="D47" s="91"/>
      <c r="E47" s="91"/>
    </row>
    <row r="48" spans="1:5" ht="15">
      <c r="A48" s="44"/>
      <c r="B48" s="44"/>
      <c r="C48" s="91"/>
      <c r="D48" s="91"/>
      <c r="E48" s="91"/>
    </row>
    <row r="49" spans="1:5" ht="15">
      <c r="A49" s="44"/>
      <c r="B49" s="44"/>
      <c r="C49" s="91"/>
      <c r="D49" s="91"/>
      <c r="E49" s="91"/>
    </row>
    <row r="50" spans="1:5" ht="15">
      <c r="A50" s="44"/>
      <c r="B50" s="44"/>
      <c r="C50" s="91"/>
      <c r="D50" s="91"/>
      <c r="E50" s="91"/>
    </row>
    <row r="51" spans="1:5" ht="15">
      <c r="A51" s="44"/>
      <c r="B51" s="44"/>
      <c r="C51" s="91"/>
      <c r="D51" s="91"/>
      <c r="E51" s="91"/>
    </row>
    <row r="52" spans="1:5" ht="15">
      <c r="A52" s="44"/>
      <c r="B52" s="44"/>
      <c r="C52" s="91"/>
      <c r="D52" s="91"/>
      <c r="E52" s="91"/>
    </row>
    <row r="53" spans="1:5" ht="15">
      <c r="A53" s="44"/>
      <c r="B53" s="44"/>
      <c r="C53" s="91"/>
      <c r="D53" s="91"/>
      <c r="E53" s="91"/>
    </row>
    <row r="54" spans="1:5" ht="15">
      <c r="A54" s="44"/>
      <c r="B54" s="44"/>
      <c r="C54" s="91"/>
      <c r="D54" s="91"/>
      <c r="E54" s="91"/>
    </row>
    <row r="55" spans="1:5" ht="15">
      <c r="A55" s="44"/>
      <c r="B55" s="44"/>
      <c r="C55" s="91"/>
      <c r="D55" s="91"/>
      <c r="E55" s="91"/>
    </row>
    <row r="56" spans="1:5" ht="15">
      <c r="A56" s="44"/>
      <c r="B56" s="44"/>
      <c r="C56" s="91"/>
      <c r="D56" s="91"/>
      <c r="E56" s="91"/>
    </row>
    <row r="57" spans="1:5" ht="15">
      <c r="A57" s="44"/>
      <c r="B57" s="44"/>
      <c r="C57" s="91"/>
      <c r="D57" s="91"/>
      <c r="E57" s="91"/>
    </row>
    <row r="58" spans="1:5" ht="15">
      <c r="A58" s="44"/>
      <c r="B58" s="44"/>
      <c r="C58" s="91"/>
      <c r="D58" s="91"/>
      <c r="E58" s="91"/>
    </row>
    <row r="59" spans="1:5" ht="15">
      <c r="A59" s="44"/>
      <c r="B59" s="44"/>
      <c r="C59" s="91"/>
      <c r="D59" s="91"/>
      <c r="E59" s="91"/>
    </row>
    <row r="60" spans="1:5" ht="15">
      <c r="A60" s="44"/>
      <c r="B60" s="44"/>
      <c r="C60" s="91"/>
      <c r="D60" s="91"/>
      <c r="E60" s="91"/>
    </row>
    <row r="61" spans="1:5" ht="15">
      <c r="A61" s="44"/>
      <c r="B61" s="44"/>
      <c r="C61" s="91"/>
      <c r="D61" s="91"/>
      <c r="E61" s="91"/>
    </row>
    <row r="62" spans="1:5" ht="15">
      <c r="A62" s="44"/>
      <c r="B62" s="44"/>
      <c r="C62" s="91"/>
      <c r="D62" s="91"/>
      <c r="E62" s="91"/>
    </row>
    <row r="63" spans="1:5" ht="15">
      <c r="A63" s="44"/>
      <c r="B63" s="44"/>
      <c r="C63" s="91"/>
      <c r="D63" s="91"/>
      <c r="E63" s="91"/>
    </row>
    <row r="64" spans="1:5" ht="15">
      <c r="A64" s="44"/>
      <c r="B64" s="44"/>
      <c r="C64" s="91"/>
      <c r="D64" s="91"/>
      <c r="E64" s="91"/>
    </row>
    <row r="65" spans="1:5" ht="15">
      <c r="A65" s="44"/>
      <c r="B65" s="44"/>
      <c r="C65" s="91"/>
      <c r="D65" s="91"/>
      <c r="E65" s="91"/>
    </row>
    <row r="66" spans="1:5" ht="15">
      <c r="A66" s="44"/>
      <c r="B66" s="44"/>
      <c r="C66" s="91"/>
      <c r="D66" s="91"/>
      <c r="E66" s="91"/>
    </row>
    <row r="67" spans="1:5" ht="15">
      <c r="A67" s="44"/>
      <c r="B67" s="44"/>
      <c r="C67" s="91"/>
      <c r="D67" s="91"/>
      <c r="E67" s="91"/>
    </row>
    <row r="68" spans="1:5" ht="15">
      <c r="A68" s="44"/>
      <c r="B68" s="44"/>
      <c r="C68" s="91"/>
      <c r="D68" s="91"/>
      <c r="E68" s="91"/>
    </row>
    <row r="69" spans="1:5" ht="15">
      <c r="A69" s="44"/>
      <c r="B69" s="44"/>
      <c r="C69" s="91"/>
      <c r="D69" s="91"/>
      <c r="E69" s="91"/>
    </row>
    <row r="70" spans="1:5" ht="15">
      <c r="A70" s="44"/>
      <c r="B70" s="44"/>
      <c r="C70" s="91"/>
      <c r="D70" s="91"/>
      <c r="E70" s="91"/>
    </row>
    <row r="71" spans="1:5" ht="15">
      <c r="A71" s="44"/>
      <c r="B71" s="44"/>
      <c r="C71" s="91"/>
      <c r="D71" s="91"/>
      <c r="E71" s="91"/>
    </row>
    <row r="72" spans="1:5" ht="15">
      <c r="A72" s="44"/>
      <c r="B72" s="44"/>
      <c r="C72" s="91"/>
      <c r="D72" s="91"/>
      <c r="E72" s="91"/>
    </row>
    <row r="73" spans="1:5" ht="15">
      <c r="A73" s="44"/>
      <c r="B73" s="44"/>
      <c r="C73" s="91"/>
      <c r="D73" s="91"/>
      <c r="E73" s="91"/>
    </row>
    <row r="74" spans="1:5" ht="15">
      <c r="A74" s="44"/>
      <c r="B74" s="44"/>
      <c r="C74" s="91"/>
      <c r="D74" s="91"/>
      <c r="E74" s="91"/>
    </row>
    <row r="75" spans="1:5" ht="15">
      <c r="A75" s="44"/>
      <c r="B75" s="44"/>
      <c r="C75" s="91"/>
      <c r="D75" s="91"/>
      <c r="E75" s="91"/>
    </row>
    <row r="76" spans="1:5" ht="15">
      <c r="A76" s="44"/>
      <c r="B76" s="44"/>
      <c r="C76" s="91"/>
      <c r="D76" s="91"/>
      <c r="E76" s="91"/>
    </row>
    <row r="77" spans="1:5" ht="15">
      <c r="A77" s="44"/>
      <c r="B77" s="44"/>
      <c r="C77" s="91"/>
      <c r="D77" s="91"/>
      <c r="E77" s="91"/>
    </row>
    <row r="78" spans="1:5" ht="15">
      <c r="A78" s="44"/>
      <c r="B78" s="44"/>
      <c r="C78" s="91"/>
      <c r="D78" s="91"/>
      <c r="E78" s="91"/>
    </row>
    <row r="79" spans="1:5" ht="15">
      <c r="A79" s="44"/>
      <c r="B79" s="44"/>
      <c r="C79" s="91"/>
      <c r="D79" s="91"/>
      <c r="E79" s="91"/>
    </row>
    <row r="80" spans="1:5" ht="15">
      <c r="A80" s="44"/>
      <c r="B80" s="44"/>
      <c r="C80" s="91"/>
      <c r="D80" s="91"/>
      <c r="E80" s="91"/>
    </row>
    <row r="81" spans="1:5" ht="15">
      <c r="A81" s="44"/>
      <c r="B81" s="44"/>
      <c r="C81" s="91"/>
      <c r="D81" s="91"/>
      <c r="E81" s="91"/>
    </row>
    <row r="82" spans="1:5" ht="15">
      <c r="A82" s="44"/>
      <c r="B82" s="44"/>
      <c r="C82" s="91"/>
      <c r="D82" s="91"/>
      <c r="E82" s="91"/>
    </row>
    <row r="83" spans="1:5" ht="15">
      <c r="A83" s="44"/>
      <c r="B83" s="44"/>
      <c r="C83" s="91"/>
      <c r="D83" s="91"/>
      <c r="E83" s="91"/>
    </row>
    <row r="84" spans="1:5" ht="15">
      <c r="A84" s="44"/>
      <c r="B84" s="44"/>
      <c r="C84" s="91"/>
      <c r="D84" s="91"/>
      <c r="E84" s="91"/>
    </row>
    <row r="85" spans="1:5" ht="15">
      <c r="A85" s="44"/>
      <c r="B85" s="44"/>
      <c r="C85" s="91"/>
      <c r="D85" s="91"/>
      <c r="E85" s="91"/>
    </row>
    <row r="86" spans="1:5" ht="15">
      <c r="A86" s="44"/>
      <c r="B86" s="44"/>
      <c r="C86" s="91"/>
      <c r="D86" s="91"/>
      <c r="E86" s="91"/>
    </row>
    <row r="87" spans="1:5" ht="15">
      <c r="A87" s="44"/>
      <c r="B87" s="44"/>
      <c r="C87" s="91"/>
      <c r="D87" s="91"/>
      <c r="E87" s="91"/>
    </row>
    <row r="88" spans="1:5" ht="15">
      <c r="A88" s="44"/>
      <c r="B88" s="44"/>
      <c r="C88" s="91"/>
      <c r="D88" s="91"/>
      <c r="E88" s="91"/>
    </row>
    <row r="89" spans="1:5" ht="15">
      <c r="A89" s="44"/>
      <c r="B89" s="44"/>
      <c r="C89" s="91"/>
      <c r="D89" s="91"/>
      <c r="E89" s="91"/>
    </row>
    <row r="90" spans="1:5" ht="15">
      <c r="A90" s="44"/>
      <c r="B90" s="44"/>
      <c r="C90" s="91"/>
      <c r="D90" s="91"/>
      <c r="E90" s="91"/>
    </row>
    <row r="91" spans="1:5" ht="15">
      <c r="A91" s="44"/>
      <c r="B91" s="44"/>
      <c r="C91" s="91"/>
      <c r="D91" s="91"/>
      <c r="E91" s="91"/>
    </row>
    <row r="92" spans="1:5" ht="15">
      <c r="A92" s="44"/>
      <c r="B92" s="44"/>
      <c r="C92" s="91"/>
      <c r="D92" s="91"/>
      <c r="E92" s="91"/>
    </row>
    <row r="93" spans="1:5" ht="15">
      <c r="A93" s="44"/>
      <c r="B93" s="44"/>
      <c r="C93" s="91"/>
      <c r="D93" s="91"/>
      <c r="E93" s="91"/>
    </row>
    <row r="94" spans="3:5" ht="15">
      <c r="C94" s="31"/>
      <c r="D94" s="31"/>
      <c r="E94" s="31"/>
    </row>
    <row r="95" spans="3:5" ht="15">
      <c r="C95" s="31"/>
      <c r="D95" s="31"/>
      <c r="E95" s="31"/>
    </row>
    <row r="96" spans="3:5" ht="15">
      <c r="C96" s="31"/>
      <c r="D96" s="31"/>
      <c r="E96" s="31"/>
    </row>
    <row r="97" spans="3:5" ht="15">
      <c r="C97" s="31"/>
      <c r="D97" s="31"/>
      <c r="E97" s="31"/>
    </row>
    <row r="98" spans="3:5" ht="15">
      <c r="C98" s="31"/>
      <c r="D98" s="31"/>
      <c r="E98" s="31"/>
    </row>
    <row r="99" spans="3:5" ht="15">
      <c r="C99" s="31"/>
      <c r="D99" s="31"/>
      <c r="E99" s="31"/>
    </row>
    <row r="100" spans="3:5" ht="15">
      <c r="C100" s="31"/>
      <c r="D100" s="31"/>
      <c r="E100" s="31"/>
    </row>
    <row r="101" spans="3:5" ht="15">
      <c r="C101" s="31"/>
      <c r="D101" s="31"/>
      <c r="E101" s="31"/>
    </row>
    <row r="102" spans="3:5" ht="15">
      <c r="C102" s="31"/>
      <c r="D102" s="31"/>
      <c r="E102" s="31"/>
    </row>
    <row r="103" spans="3:5" ht="15">
      <c r="C103" s="31"/>
      <c r="D103" s="31"/>
      <c r="E103" s="31"/>
    </row>
    <row r="104" spans="3:5" ht="15">
      <c r="C104" s="31"/>
      <c r="D104" s="31"/>
      <c r="E104" s="31"/>
    </row>
    <row r="105" spans="3:5" ht="15">
      <c r="C105" s="31"/>
      <c r="D105" s="31"/>
      <c r="E105" s="31"/>
    </row>
    <row r="106" spans="3:5" ht="15">
      <c r="C106" s="31"/>
      <c r="D106" s="31"/>
      <c r="E106" s="31"/>
    </row>
    <row r="107" spans="3:5" ht="15">
      <c r="C107" s="31"/>
      <c r="D107" s="31"/>
      <c r="E107" s="31"/>
    </row>
    <row r="108" spans="3:5" ht="15">
      <c r="C108" s="31"/>
      <c r="D108" s="31"/>
      <c r="E108" s="31"/>
    </row>
    <row r="109" spans="3:5" ht="15">
      <c r="C109" s="31"/>
      <c r="D109" s="31"/>
      <c r="E109" s="31"/>
    </row>
    <row r="110" spans="3:5" ht="15">
      <c r="C110" s="31"/>
      <c r="D110" s="31"/>
      <c r="E110" s="31"/>
    </row>
    <row r="111" spans="3:5" ht="15">
      <c r="C111" s="31"/>
      <c r="D111" s="31"/>
      <c r="E111" s="31"/>
    </row>
    <row r="112" spans="3:5" ht="15">
      <c r="C112" s="31"/>
      <c r="D112" s="31"/>
      <c r="E112" s="31"/>
    </row>
    <row r="113" spans="3:5" ht="15">
      <c r="C113" s="31"/>
      <c r="D113" s="31"/>
      <c r="E113" s="31"/>
    </row>
    <row r="114" spans="3:5" ht="15">
      <c r="C114" s="31"/>
      <c r="D114" s="31"/>
      <c r="E114" s="31"/>
    </row>
    <row r="115" spans="3:5" ht="15">
      <c r="C115" s="31"/>
      <c r="D115" s="31"/>
      <c r="E115" s="31"/>
    </row>
    <row r="116" spans="3:5" ht="15">
      <c r="C116" s="31"/>
      <c r="D116" s="31"/>
      <c r="E116" s="31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48" t="s">
        <v>263</v>
      </c>
      <c r="C1" s="248"/>
    </row>
    <row r="2" spans="2:3" ht="15">
      <c r="B2" s="248" t="s">
        <v>476</v>
      </c>
      <c r="C2" s="248"/>
    </row>
    <row r="3" spans="2:3" ht="15">
      <c r="B3" s="248" t="s">
        <v>104</v>
      </c>
      <c r="C3" s="248"/>
    </row>
    <row r="4" spans="2:3" ht="15">
      <c r="B4" s="248" t="s">
        <v>203</v>
      </c>
      <c r="C4" s="248"/>
    </row>
    <row r="5" spans="2:3" ht="15">
      <c r="B5" s="248"/>
      <c r="C5" s="248"/>
    </row>
    <row r="7" spans="1:3" ht="14.25">
      <c r="A7" s="249" t="s">
        <v>303</v>
      </c>
      <c r="B7" s="249"/>
      <c r="C7" s="249"/>
    </row>
    <row r="8" spans="1:3" ht="14.25">
      <c r="A8" s="249" t="s">
        <v>328</v>
      </c>
      <c r="B8" s="249"/>
      <c r="C8" s="249"/>
    </row>
    <row r="9" spans="1:3" ht="14.25">
      <c r="A9" s="249" t="s">
        <v>133</v>
      </c>
      <c r="B9" s="249"/>
      <c r="C9" s="249"/>
    </row>
    <row r="10" spans="1:3" ht="14.25">
      <c r="A10" s="249" t="s">
        <v>426</v>
      </c>
      <c r="B10" s="249"/>
      <c r="C10" s="249"/>
    </row>
    <row r="12" spans="1:3" ht="60">
      <c r="A12" s="18" t="s">
        <v>304</v>
      </c>
      <c r="B12" s="18" t="s">
        <v>305</v>
      </c>
      <c r="C12" s="18" t="s">
        <v>306</v>
      </c>
    </row>
    <row r="13" spans="1:3" ht="30">
      <c r="A13" s="17" t="s">
        <v>399</v>
      </c>
      <c r="B13" s="18" t="s">
        <v>307</v>
      </c>
      <c r="C13" s="113">
        <v>100</v>
      </c>
    </row>
    <row r="14" spans="1:3" ht="30" customHeight="1">
      <c r="A14" s="17" t="s">
        <v>365</v>
      </c>
      <c r="B14" s="18" t="s">
        <v>308</v>
      </c>
      <c r="C14" s="113">
        <v>100</v>
      </c>
    </row>
    <row r="15" spans="1:3" ht="60">
      <c r="A15" s="17" t="s">
        <v>381</v>
      </c>
      <c r="B15" s="18" t="s">
        <v>447</v>
      </c>
      <c r="C15" s="113">
        <v>100</v>
      </c>
    </row>
    <row r="16" spans="1:3" ht="30">
      <c r="A16" s="17" t="s">
        <v>385</v>
      </c>
      <c r="B16" s="18" t="s">
        <v>309</v>
      </c>
      <c r="C16" s="113">
        <v>100</v>
      </c>
    </row>
    <row r="17" spans="1:3" ht="61.5" customHeight="1">
      <c r="A17" s="17" t="s">
        <v>400</v>
      </c>
      <c r="B17" s="18" t="s">
        <v>310</v>
      </c>
      <c r="C17" s="113">
        <v>100</v>
      </c>
    </row>
    <row r="18" spans="1:3" ht="15">
      <c r="A18" s="17" t="s">
        <v>386</v>
      </c>
      <c r="B18" s="18" t="s">
        <v>311</v>
      </c>
      <c r="C18" s="113">
        <v>100</v>
      </c>
    </row>
    <row r="19" spans="1:3" ht="15">
      <c r="A19" s="42"/>
      <c r="B19" s="42"/>
      <c r="C19" s="42"/>
    </row>
    <row r="20" spans="1:3" ht="15">
      <c r="A20" s="42"/>
      <c r="B20" s="42"/>
      <c r="C20" s="42"/>
    </row>
    <row r="21" spans="1:3" ht="15">
      <c r="A21" s="42"/>
      <c r="B21" s="42"/>
      <c r="C21" s="42"/>
    </row>
    <row r="22" spans="1:3" ht="15">
      <c r="A22" s="42"/>
      <c r="B22" s="42"/>
      <c r="C22" s="42"/>
    </row>
    <row r="23" spans="1:3" ht="15">
      <c r="A23" s="42"/>
      <c r="B23" s="42"/>
      <c r="C23" s="42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tabSelected="1" zoomScalePageLayoutView="0" workbookViewId="0" topLeftCell="A53">
      <selection activeCell="D59" sqref="D59"/>
    </sheetView>
  </sheetViews>
  <sheetFormatPr defaultColWidth="9.00390625" defaultRowHeight="12.75"/>
  <cols>
    <col min="1" max="1" width="5.75390625" style="6" customWidth="1"/>
    <col min="2" max="2" width="25.75390625" style="6" customWidth="1"/>
    <col min="3" max="3" width="58.75390625" style="6" customWidth="1"/>
    <col min="4" max="4" width="26.75390625" style="6" customWidth="1"/>
  </cols>
  <sheetData>
    <row r="1" spans="1:4" ht="15">
      <c r="A1" s="14"/>
      <c r="B1" s="15"/>
      <c r="C1" s="29"/>
      <c r="D1" s="16" t="s">
        <v>276</v>
      </c>
    </row>
    <row r="2" spans="1:4" ht="15">
      <c r="A2" s="14"/>
      <c r="B2" s="15"/>
      <c r="C2" s="29"/>
      <c r="D2" s="16" t="s">
        <v>476</v>
      </c>
    </row>
    <row r="3" spans="1:4" ht="15">
      <c r="A3" s="14"/>
      <c r="B3" s="15"/>
      <c r="C3" s="29"/>
      <c r="D3" s="16" t="s">
        <v>104</v>
      </c>
    </row>
    <row r="4" spans="1:4" ht="15">
      <c r="A4" s="14"/>
      <c r="B4" s="15"/>
      <c r="C4" s="29"/>
      <c r="D4" s="16" t="s">
        <v>203</v>
      </c>
    </row>
    <row r="5" spans="1:4" ht="15">
      <c r="A5" s="14"/>
      <c r="B5" s="15"/>
      <c r="C5" s="29"/>
      <c r="D5" s="29"/>
    </row>
    <row r="6" spans="1:4" ht="15">
      <c r="A6" s="14"/>
      <c r="B6" s="15"/>
      <c r="C6" s="14"/>
      <c r="D6" s="14"/>
    </row>
    <row r="7" spans="1:4" ht="14.25">
      <c r="A7" s="249" t="s">
        <v>134</v>
      </c>
      <c r="B7" s="249"/>
      <c r="C7" s="249"/>
      <c r="D7" s="249"/>
    </row>
    <row r="8" spans="1:4" ht="14.25">
      <c r="A8" s="249" t="s">
        <v>251</v>
      </c>
      <c r="B8" s="249"/>
      <c r="C8" s="249"/>
      <c r="D8" s="249"/>
    </row>
    <row r="9" spans="1:4" ht="14.25">
      <c r="A9" s="249" t="s">
        <v>137</v>
      </c>
      <c r="B9" s="249"/>
      <c r="C9" s="249"/>
      <c r="D9" s="249"/>
    </row>
    <row r="10" spans="1:4" ht="15">
      <c r="A10" s="14"/>
      <c r="B10" s="15"/>
      <c r="C10" s="14"/>
      <c r="D10" s="16" t="s">
        <v>24</v>
      </c>
    </row>
    <row r="11" spans="1:4" ht="45">
      <c r="A11" s="250" t="s">
        <v>264</v>
      </c>
      <c r="B11" s="250"/>
      <c r="C11" s="18" t="s">
        <v>265</v>
      </c>
      <c r="D11" s="19" t="s">
        <v>313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266</v>
      </c>
      <c r="B13" s="23" t="s">
        <v>267</v>
      </c>
      <c r="C13" s="23" t="s">
        <v>268</v>
      </c>
      <c r="D13" s="165">
        <f>D14+D20+D25+D28+D39+D42</f>
        <v>1778.3522500000001</v>
      </c>
    </row>
    <row r="14" spans="1:4" s="24" customFormat="1" ht="14.25">
      <c r="A14" s="22" t="s">
        <v>266</v>
      </c>
      <c r="B14" s="23" t="s">
        <v>269</v>
      </c>
      <c r="C14" s="23" t="s">
        <v>270</v>
      </c>
      <c r="D14" s="165">
        <f>D15</f>
        <v>555</v>
      </c>
    </row>
    <row r="15" spans="1:4" s="24" customFormat="1" ht="15">
      <c r="A15" s="25" t="s">
        <v>266</v>
      </c>
      <c r="B15" s="26" t="s">
        <v>271</v>
      </c>
      <c r="C15" s="26" t="s">
        <v>25</v>
      </c>
      <c r="D15" s="166">
        <f>D16+D17+D18</f>
        <v>555</v>
      </c>
    </row>
    <row r="16" spans="1:4" s="24" customFormat="1" ht="75">
      <c r="A16" s="25" t="s">
        <v>266</v>
      </c>
      <c r="B16" s="26" t="s">
        <v>272</v>
      </c>
      <c r="C16" s="26" t="s">
        <v>330</v>
      </c>
      <c r="D16" s="166">
        <v>550</v>
      </c>
    </row>
    <row r="17" spans="1:4" s="24" customFormat="1" ht="105">
      <c r="A17" s="25" t="s">
        <v>266</v>
      </c>
      <c r="B17" s="26" t="s">
        <v>273</v>
      </c>
      <c r="C17" s="26" t="s">
        <v>512</v>
      </c>
      <c r="D17" s="166">
        <v>0</v>
      </c>
    </row>
    <row r="18" spans="1:4" s="24" customFormat="1" ht="45">
      <c r="A18" s="25" t="s">
        <v>266</v>
      </c>
      <c r="B18" s="26" t="s">
        <v>274</v>
      </c>
      <c r="C18" s="26" t="s">
        <v>372</v>
      </c>
      <c r="D18" s="166">
        <v>5</v>
      </c>
    </row>
    <row r="19" spans="1:4" s="27" customFormat="1" ht="42.75">
      <c r="A19" s="171" t="s">
        <v>266</v>
      </c>
      <c r="B19" s="135" t="s">
        <v>331</v>
      </c>
      <c r="C19" s="136" t="s">
        <v>332</v>
      </c>
      <c r="D19" s="167">
        <f>D20</f>
        <v>377.35225</v>
      </c>
    </row>
    <row r="20" spans="1:4" s="137" customFormat="1" ht="28.5">
      <c r="A20" s="171" t="s">
        <v>266</v>
      </c>
      <c r="B20" s="135" t="s">
        <v>255</v>
      </c>
      <c r="C20" s="136" t="s">
        <v>333</v>
      </c>
      <c r="D20" s="167">
        <f>D21+D22+D23+D24</f>
        <v>377.35225</v>
      </c>
    </row>
    <row r="21" spans="1:13" s="137" customFormat="1" ht="75" customHeight="1">
      <c r="A21" s="133" t="s">
        <v>266</v>
      </c>
      <c r="B21" s="138" t="s">
        <v>258</v>
      </c>
      <c r="C21" s="139" t="s">
        <v>334</v>
      </c>
      <c r="D21" s="168">
        <f>117.5+(117.5*28.47%)</f>
        <v>150.95225</v>
      </c>
      <c r="I21" s="140"/>
      <c r="J21" s="141"/>
      <c r="K21" s="142"/>
      <c r="L21" s="140"/>
      <c r="M21" s="140"/>
    </row>
    <row r="22" spans="1:13" s="137" customFormat="1" ht="90" customHeight="1">
      <c r="A22" s="133" t="s">
        <v>266</v>
      </c>
      <c r="B22" s="143" t="s">
        <v>259</v>
      </c>
      <c r="C22" s="144" t="s">
        <v>254</v>
      </c>
      <c r="D22" s="168">
        <f>2*90%</f>
        <v>1.8</v>
      </c>
      <c r="I22" s="140"/>
      <c r="J22" s="141"/>
      <c r="K22" s="142"/>
      <c r="L22" s="140"/>
      <c r="M22" s="140"/>
    </row>
    <row r="23" spans="1:13" s="137" customFormat="1" ht="75" customHeight="1">
      <c r="A23" s="133" t="s">
        <v>266</v>
      </c>
      <c r="B23" s="143" t="s">
        <v>256</v>
      </c>
      <c r="C23" s="144" t="s">
        <v>252</v>
      </c>
      <c r="D23" s="168">
        <v>242</v>
      </c>
      <c r="I23" s="140"/>
      <c r="J23" s="140"/>
      <c r="K23" s="140"/>
      <c r="L23" s="140"/>
      <c r="M23" s="140"/>
    </row>
    <row r="24" spans="1:13" s="137" customFormat="1" ht="75" customHeight="1">
      <c r="A24" s="133" t="s">
        <v>266</v>
      </c>
      <c r="B24" s="143" t="s">
        <v>257</v>
      </c>
      <c r="C24" s="144" t="s">
        <v>253</v>
      </c>
      <c r="D24" s="168">
        <v>-17.4</v>
      </c>
      <c r="I24" s="140"/>
      <c r="J24" s="140"/>
      <c r="K24" s="140"/>
      <c r="L24" s="140"/>
      <c r="M24" s="140"/>
    </row>
    <row r="25" spans="1:4" s="24" customFormat="1" ht="14.25">
      <c r="A25" s="22" t="s">
        <v>266</v>
      </c>
      <c r="B25" s="134" t="s">
        <v>467</v>
      </c>
      <c r="C25" s="23" t="s">
        <v>468</v>
      </c>
      <c r="D25" s="167">
        <f>D26</f>
        <v>40</v>
      </c>
    </row>
    <row r="26" spans="1:4" s="24" customFormat="1" ht="30">
      <c r="A26" s="25" t="s">
        <v>266</v>
      </c>
      <c r="B26" s="26" t="s">
        <v>469</v>
      </c>
      <c r="C26" s="26" t="s">
        <v>43</v>
      </c>
      <c r="D26" s="168">
        <f>D27</f>
        <v>40</v>
      </c>
    </row>
    <row r="27" spans="1:4" s="24" customFormat="1" ht="30">
      <c r="A27" s="25" t="s">
        <v>266</v>
      </c>
      <c r="B27" s="26" t="s">
        <v>470</v>
      </c>
      <c r="C27" s="26" t="s">
        <v>43</v>
      </c>
      <c r="D27" s="168">
        <v>40</v>
      </c>
    </row>
    <row r="28" spans="1:4" s="24" customFormat="1" ht="14.25">
      <c r="A28" s="22" t="s">
        <v>266</v>
      </c>
      <c r="B28" s="23" t="s">
        <v>471</v>
      </c>
      <c r="C28" s="23" t="s">
        <v>472</v>
      </c>
      <c r="D28" s="167">
        <f>D29+D34+D31</f>
        <v>707.4</v>
      </c>
    </row>
    <row r="29" spans="1:4" s="24" customFormat="1" ht="15">
      <c r="A29" s="25" t="s">
        <v>266</v>
      </c>
      <c r="B29" s="26" t="s">
        <v>473</v>
      </c>
      <c r="C29" s="26" t="s">
        <v>335</v>
      </c>
      <c r="D29" s="168">
        <f>D30</f>
        <v>115</v>
      </c>
    </row>
    <row r="30" spans="1:4" s="24" customFormat="1" ht="45">
      <c r="A30" s="25" t="s">
        <v>266</v>
      </c>
      <c r="B30" s="26" t="s">
        <v>474</v>
      </c>
      <c r="C30" s="26" t="s">
        <v>344</v>
      </c>
      <c r="D30" s="168">
        <v>115</v>
      </c>
    </row>
    <row r="31" spans="1:4" s="24" customFormat="1" ht="15">
      <c r="A31" s="25" t="s">
        <v>266</v>
      </c>
      <c r="B31" s="26" t="s">
        <v>475</v>
      </c>
      <c r="C31" s="26" t="s">
        <v>41</v>
      </c>
      <c r="D31" s="168">
        <f>D33+D32</f>
        <v>339.9</v>
      </c>
    </row>
    <row r="32" spans="1:4" s="24" customFormat="1" ht="15">
      <c r="A32" s="25" t="s">
        <v>266</v>
      </c>
      <c r="B32" s="26" t="s">
        <v>314</v>
      </c>
      <c r="C32" s="26" t="s">
        <v>315</v>
      </c>
      <c r="D32" s="168">
        <v>10</v>
      </c>
    </row>
    <row r="33" spans="1:4" s="24" customFormat="1" ht="15">
      <c r="A33" s="25" t="s">
        <v>266</v>
      </c>
      <c r="B33" s="26" t="s">
        <v>477</v>
      </c>
      <c r="C33" s="26" t="s">
        <v>42</v>
      </c>
      <c r="D33" s="168">
        <f>319+10.9</f>
        <v>329.9</v>
      </c>
    </row>
    <row r="34" spans="1:4" s="24" customFormat="1" ht="15">
      <c r="A34" s="25" t="s">
        <v>266</v>
      </c>
      <c r="B34" s="26" t="s">
        <v>478</v>
      </c>
      <c r="C34" s="26" t="s">
        <v>26</v>
      </c>
      <c r="D34" s="168">
        <f>D35+D37</f>
        <v>252.5</v>
      </c>
    </row>
    <row r="35" spans="1:4" s="24" customFormat="1" ht="15">
      <c r="A35" s="25" t="s">
        <v>266</v>
      </c>
      <c r="B35" s="26" t="s">
        <v>345</v>
      </c>
      <c r="C35" s="26" t="s">
        <v>346</v>
      </c>
      <c r="D35" s="168">
        <f>D36</f>
        <v>162.5</v>
      </c>
    </row>
    <row r="36" spans="1:4" s="24" customFormat="1" ht="30">
      <c r="A36" s="25" t="s">
        <v>266</v>
      </c>
      <c r="B36" s="26" t="s">
        <v>347</v>
      </c>
      <c r="C36" s="26" t="s">
        <v>348</v>
      </c>
      <c r="D36" s="168">
        <f>162.5</f>
        <v>162.5</v>
      </c>
    </row>
    <row r="37" spans="1:4" s="24" customFormat="1" ht="15">
      <c r="A37" s="25" t="s">
        <v>266</v>
      </c>
      <c r="B37" s="26" t="s">
        <v>349</v>
      </c>
      <c r="C37" s="26" t="s">
        <v>350</v>
      </c>
      <c r="D37" s="168">
        <f>D38</f>
        <v>90</v>
      </c>
    </row>
    <row r="38" spans="1:4" s="24" customFormat="1" ht="30">
      <c r="A38" s="25" t="s">
        <v>266</v>
      </c>
      <c r="B38" s="26" t="s">
        <v>351</v>
      </c>
      <c r="C38" s="26" t="s">
        <v>352</v>
      </c>
      <c r="D38" s="166">
        <v>90</v>
      </c>
    </row>
    <row r="39" spans="1:4" s="24" customFormat="1" ht="15">
      <c r="A39" s="25" t="s">
        <v>266</v>
      </c>
      <c r="B39" s="23" t="s">
        <v>479</v>
      </c>
      <c r="C39" s="23" t="s">
        <v>493</v>
      </c>
      <c r="D39" s="165">
        <f>D40</f>
        <v>10.4</v>
      </c>
    </row>
    <row r="40" spans="1:4" s="24" customFormat="1" ht="45">
      <c r="A40" s="25" t="s">
        <v>266</v>
      </c>
      <c r="B40" s="26" t="s">
        <v>480</v>
      </c>
      <c r="C40" s="26" t="s">
        <v>514</v>
      </c>
      <c r="D40" s="166">
        <f>D41</f>
        <v>10.4</v>
      </c>
    </row>
    <row r="41" spans="1:4" s="24" customFormat="1" ht="75">
      <c r="A41" s="25" t="s">
        <v>266</v>
      </c>
      <c r="B41" s="26" t="s">
        <v>481</v>
      </c>
      <c r="C41" s="26" t="s">
        <v>515</v>
      </c>
      <c r="D41" s="166">
        <v>10.4</v>
      </c>
    </row>
    <row r="42" spans="1:4" s="24" customFormat="1" ht="42.75">
      <c r="A42" s="22" t="s">
        <v>266</v>
      </c>
      <c r="B42" s="23" t="s">
        <v>482</v>
      </c>
      <c r="C42" s="23" t="s">
        <v>483</v>
      </c>
      <c r="D42" s="165">
        <f>D43</f>
        <v>88.2</v>
      </c>
    </row>
    <row r="43" spans="1:4" s="24" customFormat="1" ht="90">
      <c r="A43" s="25" t="s">
        <v>266</v>
      </c>
      <c r="B43" s="26" t="s">
        <v>484</v>
      </c>
      <c r="C43" s="26" t="s">
        <v>485</v>
      </c>
      <c r="D43" s="166">
        <f>D44</f>
        <v>88.2</v>
      </c>
    </row>
    <row r="44" spans="1:4" s="24" customFormat="1" ht="90">
      <c r="A44" s="25" t="s">
        <v>266</v>
      </c>
      <c r="B44" s="26" t="s">
        <v>486</v>
      </c>
      <c r="C44" s="26" t="s">
        <v>516</v>
      </c>
      <c r="D44" s="166">
        <f>D45</f>
        <v>88.2</v>
      </c>
    </row>
    <row r="45" spans="1:4" s="24" customFormat="1" ht="75">
      <c r="A45" s="25" t="s">
        <v>266</v>
      </c>
      <c r="B45" s="26" t="s">
        <v>487</v>
      </c>
      <c r="C45" s="26" t="s">
        <v>353</v>
      </c>
      <c r="D45" s="166">
        <v>88.2</v>
      </c>
    </row>
    <row r="46" spans="1:4" s="24" customFormat="1" ht="14.25">
      <c r="A46" s="22" t="s">
        <v>266</v>
      </c>
      <c r="B46" s="23" t="s">
        <v>489</v>
      </c>
      <c r="C46" s="23" t="s">
        <v>27</v>
      </c>
      <c r="D46" s="165">
        <f>D47</f>
        <v>6101.6</v>
      </c>
    </row>
    <row r="47" spans="1:4" s="27" customFormat="1" ht="42.75">
      <c r="A47" s="22" t="s">
        <v>266</v>
      </c>
      <c r="B47" s="23" t="s">
        <v>490</v>
      </c>
      <c r="C47" s="23" t="s">
        <v>354</v>
      </c>
      <c r="D47" s="165">
        <f>D48+D55+D60+D52</f>
        <v>6101.6</v>
      </c>
    </row>
    <row r="48" spans="1:4" s="24" customFormat="1" ht="30">
      <c r="A48" s="25" t="s">
        <v>266</v>
      </c>
      <c r="B48" s="26" t="s">
        <v>169</v>
      </c>
      <c r="C48" s="26" t="s">
        <v>494</v>
      </c>
      <c r="D48" s="166">
        <f>D49</f>
        <v>4253.8</v>
      </c>
    </row>
    <row r="49" spans="1:4" s="24" customFormat="1" ht="15">
      <c r="A49" s="25" t="s">
        <v>266</v>
      </c>
      <c r="B49" s="26" t="s">
        <v>170</v>
      </c>
      <c r="C49" s="26" t="s">
        <v>495</v>
      </c>
      <c r="D49" s="166">
        <f>D50+D51</f>
        <v>4253.8</v>
      </c>
    </row>
    <row r="50" spans="1:4" s="27" customFormat="1" ht="30">
      <c r="A50" s="25" t="s">
        <v>266</v>
      </c>
      <c r="B50" s="26" t="s">
        <v>171</v>
      </c>
      <c r="C50" s="26" t="s">
        <v>355</v>
      </c>
      <c r="D50" s="166">
        <v>444.2</v>
      </c>
    </row>
    <row r="51" spans="1:4" s="27" customFormat="1" ht="30">
      <c r="A51" s="25" t="s">
        <v>266</v>
      </c>
      <c r="B51" s="26" t="s">
        <v>171</v>
      </c>
      <c r="C51" s="26" t="s">
        <v>356</v>
      </c>
      <c r="D51" s="166">
        <v>3809.6</v>
      </c>
    </row>
    <row r="52" spans="1:4" s="24" customFormat="1" ht="30">
      <c r="A52" s="25" t="s">
        <v>266</v>
      </c>
      <c r="B52" s="26" t="s">
        <v>105</v>
      </c>
      <c r="C52" s="26" t="s">
        <v>517</v>
      </c>
      <c r="D52" s="166">
        <f>D53</f>
        <v>294.3</v>
      </c>
    </row>
    <row r="53" spans="1:4" s="24" customFormat="1" ht="15" customHeight="1">
      <c r="A53" s="25" t="s">
        <v>266</v>
      </c>
      <c r="B53" s="26" t="s">
        <v>106</v>
      </c>
      <c r="C53" s="26" t="s">
        <v>496</v>
      </c>
      <c r="D53" s="166">
        <f>D54</f>
        <v>294.3</v>
      </c>
    </row>
    <row r="54" spans="1:4" s="24" customFormat="1" ht="15">
      <c r="A54" s="25" t="s">
        <v>266</v>
      </c>
      <c r="B54" s="26" t="s">
        <v>107</v>
      </c>
      <c r="C54" s="26" t="s">
        <v>357</v>
      </c>
      <c r="D54" s="166">
        <v>294.3</v>
      </c>
    </row>
    <row r="55" spans="1:4" s="24" customFormat="1" ht="30" customHeight="1">
      <c r="A55" s="25" t="s">
        <v>266</v>
      </c>
      <c r="B55" s="26" t="s">
        <v>108</v>
      </c>
      <c r="C55" s="26" t="s">
        <v>172</v>
      </c>
      <c r="D55" s="166">
        <f>D58+D56</f>
        <v>73.5</v>
      </c>
    </row>
    <row r="56" spans="1:4" s="24" customFormat="1" ht="30" customHeight="1">
      <c r="A56" s="25" t="s">
        <v>266</v>
      </c>
      <c r="B56" s="26" t="s">
        <v>174</v>
      </c>
      <c r="C56" s="26" t="s">
        <v>518</v>
      </c>
      <c r="D56" s="166">
        <f>D57</f>
        <v>72.7</v>
      </c>
    </row>
    <row r="57" spans="1:4" s="24" customFormat="1" ht="45" customHeight="1">
      <c r="A57" s="25" t="s">
        <v>266</v>
      </c>
      <c r="B57" s="26" t="s">
        <v>173</v>
      </c>
      <c r="C57" s="26" t="s">
        <v>358</v>
      </c>
      <c r="D57" s="166">
        <v>72.7</v>
      </c>
    </row>
    <row r="58" spans="1:4" s="24" customFormat="1" ht="30" customHeight="1">
      <c r="A58" s="25" t="s">
        <v>266</v>
      </c>
      <c r="B58" s="26" t="s">
        <v>109</v>
      </c>
      <c r="C58" s="26" t="s">
        <v>497</v>
      </c>
      <c r="D58" s="166">
        <f>D59</f>
        <v>0.8</v>
      </c>
    </row>
    <row r="59" spans="1:4" s="24" customFormat="1" ht="45" customHeight="1">
      <c r="A59" s="25" t="s">
        <v>266</v>
      </c>
      <c r="B59" s="26" t="s">
        <v>175</v>
      </c>
      <c r="C59" s="26" t="s">
        <v>359</v>
      </c>
      <c r="D59" s="166">
        <v>0.8</v>
      </c>
    </row>
    <row r="60" spans="1:4" s="24" customFormat="1" ht="15">
      <c r="A60" s="25" t="s">
        <v>266</v>
      </c>
      <c r="B60" s="26" t="s">
        <v>110</v>
      </c>
      <c r="C60" s="26" t="s">
        <v>39</v>
      </c>
      <c r="D60" s="166">
        <f>D61</f>
        <v>1480</v>
      </c>
    </row>
    <row r="61" spans="1:4" s="24" customFormat="1" ht="15" customHeight="1">
      <c r="A61" s="25" t="s">
        <v>266</v>
      </c>
      <c r="B61" s="26" t="s">
        <v>111</v>
      </c>
      <c r="C61" s="26" t="s">
        <v>498</v>
      </c>
      <c r="D61" s="166">
        <f>D62</f>
        <v>1480</v>
      </c>
    </row>
    <row r="62" spans="1:4" s="24" customFormat="1" ht="30">
      <c r="A62" s="25" t="s">
        <v>266</v>
      </c>
      <c r="B62" s="26" t="s">
        <v>176</v>
      </c>
      <c r="C62" s="26" t="s">
        <v>393</v>
      </c>
      <c r="D62" s="166">
        <v>1480</v>
      </c>
    </row>
    <row r="63" spans="1:4" s="24" customFormat="1" ht="15">
      <c r="A63" s="251"/>
      <c r="B63" s="251"/>
      <c r="C63" s="23" t="s">
        <v>499</v>
      </c>
      <c r="D63" s="165">
        <f>D13+D46</f>
        <v>7879.95225</v>
      </c>
    </row>
    <row r="64" spans="1:4" s="24" customFormat="1" ht="15">
      <c r="A64" s="28"/>
      <c r="B64" s="28"/>
      <c r="C64" s="28"/>
      <c r="D64" s="28"/>
    </row>
    <row r="65" spans="1:4" s="24" customFormat="1" ht="15">
      <c r="A65" s="28"/>
      <c r="B65" s="28"/>
      <c r="C65" s="28"/>
      <c r="D65" s="28"/>
    </row>
    <row r="66" spans="1:4" s="24" customFormat="1" ht="15">
      <c r="A66" s="28"/>
      <c r="B66" s="28"/>
      <c r="C66" s="28"/>
      <c r="D66" s="28"/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5">
      <c r="A99" s="28"/>
      <c r="B99" s="28"/>
      <c r="C99" s="28"/>
      <c r="D99" s="28"/>
    </row>
    <row r="100" spans="1:4" s="24" customFormat="1" ht="15">
      <c r="A100" s="28"/>
      <c r="B100" s="28"/>
      <c r="C100" s="28"/>
      <c r="D100" s="28"/>
    </row>
    <row r="101" spans="1:4" s="24" customFormat="1" ht="15">
      <c r="A101" s="28"/>
      <c r="B101" s="28"/>
      <c r="C101" s="28"/>
      <c r="D101" s="28"/>
    </row>
    <row r="102" spans="1:4" s="24" customFormat="1" ht="15">
      <c r="A102" s="28"/>
      <c r="B102" s="28"/>
      <c r="C102" s="28"/>
      <c r="D102" s="28"/>
    </row>
    <row r="103" spans="1:4" s="24" customFormat="1" ht="12.75">
      <c r="A103" s="201"/>
      <c r="B103" s="201"/>
      <c r="C103" s="201"/>
      <c r="D103" s="201"/>
    </row>
    <row r="104" spans="1:4" s="24" customFormat="1" ht="12.75">
      <c r="A104" s="201"/>
      <c r="B104" s="201"/>
      <c r="C104" s="201"/>
      <c r="D104" s="201"/>
    </row>
    <row r="105" spans="1:4" s="24" customFormat="1" ht="12.75">
      <c r="A105" s="201"/>
      <c r="B105" s="201"/>
      <c r="C105" s="201"/>
      <c r="D105" s="201"/>
    </row>
    <row r="106" spans="1:4" s="24" customFormat="1" ht="12.75">
      <c r="A106" s="201"/>
      <c r="B106" s="201"/>
      <c r="C106" s="201"/>
      <c r="D106" s="201"/>
    </row>
    <row r="107" spans="1:4" s="24" customFormat="1" ht="12.75">
      <c r="A107" s="201"/>
      <c r="B107" s="201"/>
      <c r="C107" s="201"/>
      <c r="D107" s="201"/>
    </row>
    <row r="108" spans="1:4" s="24" customFormat="1" ht="12.75">
      <c r="A108" s="201"/>
      <c r="B108" s="201"/>
      <c r="C108" s="201"/>
      <c r="D108" s="201"/>
    </row>
    <row r="109" spans="1:4" s="24" customFormat="1" ht="12.75">
      <c r="A109" s="201"/>
      <c r="B109" s="201"/>
      <c r="C109" s="201"/>
      <c r="D109" s="201"/>
    </row>
    <row r="110" spans="1:4" s="24" customFormat="1" ht="12.75">
      <c r="A110" s="201"/>
      <c r="B110" s="201"/>
      <c r="C110" s="201"/>
      <c r="D110" s="201"/>
    </row>
    <row r="111" spans="1:4" s="24" customFormat="1" ht="12.75">
      <c r="A111" s="201"/>
      <c r="B111" s="201"/>
      <c r="C111" s="201"/>
      <c r="D111" s="201"/>
    </row>
    <row r="112" spans="1:4" s="24" customFormat="1" ht="12.75">
      <c r="A112" s="201"/>
      <c r="B112" s="201"/>
      <c r="C112" s="201"/>
      <c r="D112" s="201"/>
    </row>
    <row r="113" spans="1:4" s="24" customFormat="1" ht="12.75">
      <c r="A113" s="201"/>
      <c r="B113" s="201"/>
      <c r="C113" s="201"/>
      <c r="D113" s="201"/>
    </row>
    <row r="114" spans="1:4" s="24" customFormat="1" ht="12.75">
      <c r="A114" s="201"/>
      <c r="B114" s="201"/>
      <c r="C114" s="201"/>
      <c r="D114" s="201"/>
    </row>
    <row r="115" spans="1:4" s="24" customFormat="1" ht="12.75">
      <c r="A115" s="201"/>
      <c r="B115" s="201"/>
      <c r="C115" s="201"/>
      <c r="D115" s="201"/>
    </row>
    <row r="116" spans="1:4" s="24" customFormat="1" ht="12.75">
      <c r="A116" s="201"/>
      <c r="B116" s="201"/>
      <c r="C116" s="201"/>
      <c r="D116" s="201"/>
    </row>
    <row r="117" spans="1:4" s="24" customFormat="1" ht="12.75">
      <c r="A117" s="201"/>
      <c r="B117" s="201"/>
      <c r="C117" s="201"/>
      <c r="D117" s="201"/>
    </row>
    <row r="118" spans="1:4" s="24" customFormat="1" ht="12.75">
      <c r="A118" s="201"/>
      <c r="B118" s="201"/>
      <c r="C118" s="201"/>
      <c r="D118" s="201"/>
    </row>
    <row r="119" spans="1:4" s="24" customFormat="1" ht="12.75">
      <c r="A119" s="201"/>
      <c r="B119" s="201"/>
      <c r="C119" s="201"/>
      <c r="D119" s="201"/>
    </row>
    <row r="120" spans="1:4" s="24" customFormat="1" ht="12.75">
      <c r="A120" s="201"/>
      <c r="B120" s="201"/>
      <c r="C120" s="201"/>
      <c r="D120" s="201"/>
    </row>
    <row r="121" spans="1:4" s="24" customFormat="1" ht="12.75">
      <c r="A121" s="201"/>
      <c r="B121" s="201"/>
      <c r="C121" s="201"/>
      <c r="D121" s="201"/>
    </row>
    <row r="122" spans="1:4" s="24" customFormat="1" ht="12.75">
      <c r="A122" s="202"/>
      <c r="B122" s="202"/>
      <c r="C122" s="202"/>
      <c r="D122" s="202"/>
    </row>
    <row r="123" spans="1:4" s="24" customFormat="1" ht="12.75">
      <c r="A123" s="202"/>
      <c r="B123" s="202"/>
      <c r="C123" s="202"/>
      <c r="D123" s="202"/>
    </row>
    <row r="124" spans="1:4" s="24" customFormat="1" ht="12.75">
      <c r="A124" s="202"/>
      <c r="B124" s="202"/>
      <c r="C124" s="202"/>
      <c r="D124" s="202"/>
    </row>
    <row r="125" spans="1:4" s="24" customFormat="1" ht="12.75">
      <c r="A125" s="202"/>
      <c r="B125" s="202"/>
      <c r="C125" s="202"/>
      <c r="D125" s="202"/>
    </row>
    <row r="126" spans="1:4" s="24" customFormat="1" ht="12.75">
      <c r="A126" s="202"/>
      <c r="B126" s="202"/>
      <c r="C126" s="202"/>
      <c r="D126" s="202"/>
    </row>
    <row r="127" spans="1:4" s="24" customFormat="1" ht="12.75">
      <c r="A127" s="202"/>
      <c r="B127" s="202"/>
      <c r="C127" s="202"/>
      <c r="D127" s="202"/>
    </row>
    <row r="128" spans="1:4" s="24" customFormat="1" ht="12.75">
      <c r="A128" s="202"/>
      <c r="B128" s="202"/>
      <c r="C128" s="202"/>
      <c r="D128" s="202"/>
    </row>
    <row r="129" spans="1:4" s="24" customFormat="1" ht="12.75">
      <c r="A129" s="202"/>
      <c r="B129" s="202"/>
      <c r="C129" s="202"/>
      <c r="D129" s="202"/>
    </row>
    <row r="130" spans="1:4" s="24" customFormat="1" ht="12.75">
      <c r="A130" s="202"/>
      <c r="B130" s="202"/>
      <c r="C130" s="202"/>
      <c r="D130" s="202"/>
    </row>
    <row r="131" spans="1:4" s="24" customFormat="1" ht="12.75">
      <c r="A131" s="202"/>
      <c r="B131" s="202"/>
      <c r="C131" s="202"/>
      <c r="D131" s="202"/>
    </row>
    <row r="132" spans="1:4" s="24" customFormat="1" ht="12.75">
      <c r="A132" s="202"/>
      <c r="B132" s="202"/>
      <c r="C132" s="202"/>
      <c r="D132" s="202"/>
    </row>
    <row r="133" spans="1:4" s="24" customFormat="1" ht="12.75">
      <c r="A133" s="202"/>
      <c r="B133" s="202"/>
      <c r="C133" s="202"/>
      <c r="D133" s="202"/>
    </row>
    <row r="134" spans="1:4" s="24" customFormat="1" ht="12.75">
      <c r="A134" s="202"/>
      <c r="B134" s="202"/>
      <c r="C134" s="202"/>
      <c r="D134" s="202"/>
    </row>
    <row r="135" spans="1:4" s="24" customFormat="1" ht="12.75">
      <c r="A135" s="202"/>
      <c r="B135" s="202"/>
      <c r="C135" s="202"/>
      <c r="D135" s="202"/>
    </row>
    <row r="136" spans="1:4" s="24" customFormat="1" ht="12.75">
      <c r="A136" s="202"/>
      <c r="B136" s="202"/>
      <c r="C136" s="202"/>
      <c r="D136" s="202"/>
    </row>
    <row r="137" spans="1:4" s="24" customFormat="1" ht="12.75">
      <c r="A137" s="202"/>
      <c r="B137" s="202"/>
      <c r="C137" s="202"/>
      <c r="D137" s="202"/>
    </row>
    <row r="138" spans="1:4" s="24" customFormat="1" ht="12.75">
      <c r="A138" s="202"/>
      <c r="B138" s="202"/>
      <c r="C138" s="202"/>
      <c r="D138" s="202"/>
    </row>
    <row r="139" spans="1:4" s="24" customFormat="1" ht="12.75">
      <c r="A139" s="202"/>
      <c r="B139" s="202"/>
      <c r="C139" s="202"/>
      <c r="D139" s="202"/>
    </row>
    <row r="140" spans="1:4" s="24" customFormat="1" ht="12.75">
      <c r="A140" s="202"/>
      <c r="B140" s="202"/>
      <c r="C140" s="202"/>
      <c r="D140" s="202"/>
    </row>
    <row r="141" spans="1:4" s="24" customFormat="1" ht="12.75">
      <c r="A141" s="202"/>
      <c r="B141" s="202"/>
      <c r="C141" s="202"/>
      <c r="D141" s="202"/>
    </row>
    <row r="142" spans="1:4" s="24" customFormat="1" ht="12.75">
      <c r="A142" s="202"/>
      <c r="B142" s="202"/>
      <c r="C142" s="202"/>
      <c r="D142" s="202"/>
    </row>
    <row r="143" spans="1:4" s="24" customFormat="1" ht="12.75">
      <c r="A143" s="202"/>
      <c r="B143" s="202"/>
      <c r="C143" s="202"/>
      <c r="D143" s="202"/>
    </row>
    <row r="144" spans="1:4" s="24" customFormat="1" ht="12.75">
      <c r="A144" s="202"/>
      <c r="B144" s="202"/>
      <c r="C144" s="202"/>
      <c r="D144" s="202"/>
    </row>
    <row r="145" spans="1:4" s="24" customFormat="1" ht="12.75">
      <c r="A145" s="202"/>
      <c r="B145" s="202"/>
      <c r="C145" s="202"/>
      <c r="D145" s="202"/>
    </row>
    <row r="146" spans="1:4" s="24" customFormat="1" ht="12.75">
      <c r="A146" s="202"/>
      <c r="B146" s="202"/>
      <c r="C146" s="202"/>
      <c r="D146" s="202"/>
    </row>
    <row r="147" spans="1:4" s="24" customFormat="1" ht="12.75">
      <c r="A147" s="202"/>
      <c r="B147" s="202"/>
      <c r="C147" s="202"/>
      <c r="D147" s="202"/>
    </row>
    <row r="148" spans="1:4" s="24" customFormat="1" ht="12.75">
      <c r="A148" s="202"/>
      <c r="B148" s="202"/>
      <c r="C148" s="202"/>
      <c r="D148" s="202"/>
    </row>
    <row r="149" spans="1:4" s="24" customFormat="1" ht="12.75">
      <c r="A149" s="202"/>
      <c r="B149" s="202"/>
      <c r="C149" s="202"/>
      <c r="D149" s="202"/>
    </row>
    <row r="150" spans="1:4" s="24" customFormat="1" ht="12.75">
      <c r="A150" s="202"/>
      <c r="B150" s="202"/>
      <c r="C150" s="202"/>
      <c r="D150" s="202"/>
    </row>
    <row r="151" spans="1:4" s="24" customFormat="1" ht="12.75">
      <c r="A151" s="202"/>
      <c r="B151" s="202"/>
      <c r="C151" s="202"/>
      <c r="D151" s="202"/>
    </row>
    <row r="152" spans="1:4" s="24" customFormat="1" ht="12.75">
      <c r="A152" s="202"/>
      <c r="B152" s="202"/>
      <c r="C152" s="202"/>
      <c r="D152" s="202"/>
    </row>
    <row r="153" spans="1:4" s="24" customFormat="1" ht="12.75">
      <c r="A153" s="202"/>
      <c r="B153" s="202"/>
      <c r="C153" s="202"/>
      <c r="D153" s="202"/>
    </row>
    <row r="154" spans="1:4" s="24" customFormat="1" ht="12.75">
      <c r="A154" s="202"/>
      <c r="B154" s="202"/>
      <c r="C154" s="202"/>
      <c r="D154" s="202"/>
    </row>
    <row r="155" spans="1:4" s="24" customFormat="1" ht="12.75">
      <c r="A155" s="202"/>
      <c r="B155" s="202"/>
      <c r="C155" s="202"/>
      <c r="D155" s="202"/>
    </row>
    <row r="156" spans="1:4" s="24" customFormat="1" ht="12.75">
      <c r="A156" s="202"/>
      <c r="B156" s="202"/>
      <c r="C156" s="202"/>
      <c r="D156" s="202"/>
    </row>
    <row r="157" spans="1:4" s="24" customFormat="1" ht="12.75">
      <c r="A157" s="202"/>
      <c r="B157" s="202"/>
      <c r="C157" s="202"/>
      <c r="D157" s="202"/>
    </row>
    <row r="158" spans="1:4" s="24" customFormat="1" ht="12.75">
      <c r="A158" s="202"/>
      <c r="B158" s="202"/>
      <c r="C158" s="202"/>
      <c r="D158" s="202"/>
    </row>
    <row r="159" spans="1:4" s="24" customFormat="1" ht="12.75">
      <c r="A159" s="202"/>
      <c r="B159" s="202"/>
      <c r="C159" s="202"/>
      <c r="D159" s="202"/>
    </row>
    <row r="160" spans="1:4" s="24" customFormat="1" ht="12.75">
      <c r="A160" s="202"/>
      <c r="B160" s="202"/>
      <c r="C160" s="202"/>
      <c r="D160" s="202"/>
    </row>
    <row r="161" spans="1:4" s="24" customFormat="1" ht="12.75">
      <c r="A161" s="202"/>
      <c r="B161" s="202"/>
      <c r="C161" s="202"/>
      <c r="D161" s="202"/>
    </row>
    <row r="162" spans="1:4" s="24" customFormat="1" ht="12.75">
      <c r="A162" s="202"/>
      <c r="B162" s="202"/>
      <c r="C162" s="202"/>
      <c r="D162" s="202"/>
    </row>
    <row r="163" spans="1:4" s="24" customFormat="1" ht="12.75">
      <c r="A163" s="202"/>
      <c r="B163" s="202"/>
      <c r="C163" s="202"/>
      <c r="D163" s="202"/>
    </row>
    <row r="164" spans="1:4" s="24" customFormat="1" ht="12.75">
      <c r="A164" s="202"/>
      <c r="B164" s="202"/>
      <c r="C164" s="202"/>
      <c r="D164" s="202"/>
    </row>
  </sheetData>
  <sheetProtection/>
  <mergeCells count="5">
    <mergeCell ref="A11:B11"/>
    <mergeCell ref="A63:B63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zoomScalePageLayoutView="0" workbookViewId="0" topLeftCell="A53">
      <selection activeCell="C69" sqref="C69"/>
    </sheetView>
  </sheetViews>
  <sheetFormatPr defaultColWidth="9.00390625" defaultRowHeight="12.75"/>
  <cols>
    <col min="1" max="1" width="5.75390625" style="6" customWidth="1"/>
    <col min="2" max="2" width="25.75390625" style="6" customWidth="1"/>
    <col min="3" max="3" width="58.75390625" style="6" customWidth="1"/>
    <col min="4" max="5" width="11.75390625" style="6" customWidth="1"/>
  </cols>
  <sheetData>
    <row r="1" spans="1:5" ht="15">
      <c r="A1" s="14"/>
      <c r="B1" s="15"/>
      <c r="C1" s="29"/>
      <c r="D1" s="29"/>
      <c r="E1" s="16" t="s">
        <v>293</v>
      </c>
    </row>
    <row r="2" spans="1:5" ht="15">
      <c r="A2" s="14"/>
      <c r="B2" s="15"/>
      <c r="C2" s="29"/>
      <c r="D2" s="29"/>
      <c r="E2" s="16" t="s">
        <v>476</v>
      </c>
    </row>
    <row r="3" spans="1:5" ht="15">
      <c r="A3" s="14"/>
      <c r="B3" s="15"/>
      <c r="C3" s="29"/>
      <c r="D3" s="29"/>
      <c r="E3" s="16" t="s">
        <v>104</v>
      </c>
    </row>
    <row r="4" spans="1:5" ht="15">
      <c r="A4" s="14"/>
      <c r="B4" s="15"/>
      <c r="C4" s="29"/>
      <c r="D4" s="29"/>
      <c r="E4" s="16" t="s">
        <v>203</v>
      </c>
    </row>
    <row r="5" spans="1:4" ht="15">
      <c r="A5" s="14"/>
      <c r="B5" s="15"/>
      <c r="C5" s="248"/>
      <c r="D5" s="248"/>
    </row>
    <row r="6" spans="1:5" ht="15">
      <c r="A6" s="14"/>
      <c r="B6" s="15"/>
      <c r="C6" s="14"/>
      <c r="D6" s="14"/>
      <c r="E6" s="14"/>
    </row>
    <row r="7" spans="1:5" ht="14.25">
      <c r="A7" s="249" t="s">
        <v>135</v>
      </c>
      <c r="B7" s="249"/>
      <c r="C7" s="249"/>
      <c r="D7" s="249"/>
      <c r="E7" s="249"/>
    </row>
    <row r="8" spans="1:5" ht="14.25">
      <c r="A8" s="249" t="s">
        <v>251</v>
      </c>
      <c r="B8" s="249"/>
      <c r="C8" s="249"/>
      <c r="D8" s="249"/>
      <c r="E8" s="249"/>
    </row>
    <row r="9" spans="1:5" ht="14.25">
      <c r="A9" s="249" t="s">
        <v>162</v>
      </c>
      <c r="B9" s="249"/>
      <c r="C9" s="249"/>
      <c r="D9" s="249"/>
      <c r="E9" s="249"/>
    </row>
    <row r="10" spans="1:5" ht="15">
      <c r="A10" s="14"/>
      <c r="B10" s="15"/>
      <c r="C10" s="14"/>
      <c r="D10" s="16"/>
      <c r="E10" s="16" t="s">
        <v>24</v>
      </c>
    </row>
    <row r="11" spans="1:5" ht="45">
      <c r="A11" s="250" t="s">
        <v>264</v>
      </c>
      <c r="B11" s="250"/>
      <c r="C11" s="18" t="s">
        <v>265</v>
      </c>
      <c r="D11" s="19">
        <v>2018</v>
      </c>
      <c r="E11" s="19">
        <v>2019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266</v>
      </c>
      <c r="B13" s="23" t="s">
        <v>267</v>
      </c>
      <c r="C13" s="23" t="s">
        <v>268</v>
      </c>
      <c r="D13" s="165">
        <f>D14+D20+D25+D28+D39+D42</f>
        <v>1702.2000000000003</v>
      </c>
      <c r="E13" s="165">
        <f>E14+E20+E25+E28+E39+E42</f>
        <v>1724.9</v>
      </c>
    </row>
    <row r="14" spans="1:5" ht="14.25">
      <c r="A14" s="22" t="s">
        <v>266</v>
      </c>
      <c r="B14" s="23" t="s">
        <v>269</v>
      </c>
      <c r="C14" s="23" t="s">
        <v>270</v>
      </c>
      <c r="D14" s="165">
        <f>D15</f>
        <v>555</v>
      </c>
      <c r="E14" s="165">
        <f>E15</f>
        <v>555</v>
      </c>
    </row>
    <row r="15" spans="1:5" ht="15">
      <c r="A15" s="25" t="s">
        <v>266</v>
      </c>
      <c r="B15" s="26" t="s">
        <v>271</v>
      </c>
      <c r="C15" s="26" t="s">
        <v>25</v>
      </c>
      <c r="D15" s="166">
        <f>D16+D17+D18</f>
        <v>555</v>
      </c>
      <c r="E15" s="166">
        <f>E16+E17+E18</f>
        <v>555</v>
      </c>
    </row>
    <row r="16" spans="1:5" ht="75">
      <c r="A16" s="25" t="s">
        <v>266</v>
      </c>
      <c r="B16" s="26" t="s">
        <v>272</v>
      </c>
      <c r="C16" s="26" t="s">
        <v>330</v>
      </c>
      <c r="D16" s="166">
        <v>550</v>
      </c>
      <c r="E16" s="166">
        <v>550</v>
      </c>
    </row>
    <row r="17" spans="1:9" ht="105">
      <c r="A17" s="25" t="s">
        <v>266</v>
      </c>
      <c r="B17" s="26" t="s">
        <v>273</v>
      </c>
      <c r="C17" s="26" t="s">
        <v>512</v>
      </c>
      <c r="D17" s="166">
        <v>0</v>
      </c>
      <c r="E17" s="166">
        <v>0</v>
      </c>
      <c r="I17" s="30"/>
    </row>
    <row r="18" spans="1:5" ht="45">
      <c r="A18" s="25" t="s">
        <v>266</v>
      </c>
      <c r="B18" s="26" t="s">
        <v>274</v>
      </c>
      <c r="C18" s="26" t="s">
        <v>513</v>
      </c>
      <c r="D18" s="166">
        <v>5</v>
      </c>
      <c r="E18" s="166">
        <v>5</v>
      </c>
    </row>
    <row r="19" spans="1:5" s="2" customFormat="1" ht="42.75">
      <c r="A19" s="171" t="s">
        <v>266</v>
      </c>
      <c r="B19" s="135" t="s">
        <v>331</v>
      </c>
      <c r="C19" s="136" t="s">
        <v>332</v>
      </c>
      <c r="D19" s="167">
        <f>D20</f>
        <v>343.90000000000003</v>
      </c>
      <c r="E19" s="167">
        <f>E20</f>
        <v>347.40000000000003</v>
      </c>
    </row>
    <row r="20" spans="1:5" ht="28.5">
      <c r="A20" s="171" t="s">
        <v>266</v>
      </c>
      <c r="B20" s="135" t="s">
        <v>255</v>
      </c>
      <c r="C20" s="136" t="s">
        <v>333</v>
      </c>
      <c r="D20" s="167">
        <f>D21+D22+D23+D24</f>
        <v>343.90000000000003</v>
      </c>
      <c r="E20" s="167">
        <f>E21+E22+E23+E24</f>
        <v>347.40000000000003</v>
      </c>
    </row>
    <row r="21" spans="1:5" ht="75">
      <c r="A21" s="133" t="s">
        <v>266</v>
      </c>
      <c r="B21" s="138" t="s">
        <v>258</v>
      </c>
      <c r="C21" s="139" t="s">
        <v>334</v>
      </c>
      <c r="D21" s="168">
        <v>117.5</v>
      </c>
      <c r="E21" s="168">
        <v>117.5</v>
      </c>
    </row>
    <row r="22" spans="1:5" ht="90">
      <c r="A22" s="133" t="s">
        <v>266</v>
      </c>
      <c r="B22" s="143" t="s">
        <v>259</v>
      </c>
      <c r="C22" s="144" t="s">
        <v>254</v>
      </c>
      <c r="D22" s="168">
        <v>1.8</v>
      </c>
      <c r="E22" s="168">
        <v>1.8</v>
      </c>
    </row>
    <row r="23" spans="1:5" ht="75">
      <c r="A23" s="133" t="s">
        <v>266</v>
      </c>
      <c r="B23" s="143" t="s">
        <v>256</v>
      </c>
      <c r="C23" s="144" t="s">
        <v>252</v>
      </c>
      <c r="D23" s="168">
        <v>242</v>
      </c>
      <c r="E23" s="168">
        <f>242+3.5</f>
        <v>245.5</v>
      </c>
    </row>
    <row r="24" spans="1:5" ht="75">
      <c r="A24" s="133" t="s">
        <v>266</v>
      </c>
      <c r="B24" s="143" t="s">
        <v>257</v>
      </c>
      <c r="C24" s="144" t="s">
        <v>253</v>
      </c>
      <c r="D24" s="168">
        <v>-17.4</v>
      </c>
      <c r="E24" s="168">
        <v>-17.4</v>
      </c>
    </row>
    <row r="25" spans="1:5" ht="14.25">
      <c r="A25" s="22" t="s">
        <v>266</v>
      </c>
      <c r="B25" s="134" t="s">
        <v>467</v>
      </c>
      <c r="C25" s="23" t="s">
        <v>468</v>
      </c>
      <c r="D25" s="167">
        <f>D26</f>
        <v>0</v>
      </c>
      <c r="E25" s="167">
        <f>E26</f>
        <v>0</v>
      </c>
    </row>
    <row r="26" spans="1:5" ht="30">
      <c r="A26" s="25" t="s">
        <v>266</v>
      </c>
      <c r="B26" s="26" t="s">
        <v>469</v>
      </c>
      <c r="C26" s="26" t="s">
        <v>43</v>
      </c>
      <c r="D26" s="168">
        <f>D27</f>
        <v>0</v>
      </c>
      <c r="E26" s="168">
        <f>E27</f>
        <v>0</v>
      </c>
    </row>
    <row r="27" spans="1:5" ht="30">
      <c r="A27" s="25" t="s">
        <v>266</v>
      </c>
      <c r="B27" s="26" t="s">
        <v>470</v>
      </c>
      <c r="C27" s="26" t="s">
        <v>43</v>
      </c>
      <c r="D27" s="168">
        <v>0</v>
      </c>
      <c r="E27" s="168">
        <v>0</v>
      </c>
    </row>
    <row r="28" spans="1:5" ht="14.25">
      <c r="A28" s="22" t="s">
        <v>266</v>
      </c>
      <c r="B28" s="23" t="s">
        <v>471</v>
      </c>
      <c r="C28" s="23" t="s">
        <v>472</v>
      </c>
      <c r="D28" s="167">
        <f>D29+D34+D31</f>
        <v>704.7</v>
      </c>
      <c r="E28" s="167">
        <f>E29+E34+E31</f>
        <v>725</v>
      </c>
    </row>
    <row r="29" spans="1:5" ht="15">
      <c r="A29" s="25" t="s">
        <v>266</v>
      </c>
      <c r="B29" s="26" t="s">
        <v>473</v>
      </c>
      <c r="C29" s="26" t="s">
        <v>335</v>
      </c>
      <c r="D29" s="168">
        <f>D30</f>
        <v>115</v>
      </c>
      <c r="E29" s="168">
        <f>E30</f>
        <v>115</v>
      </c>
    </row>
    <row r="30" spans="1:5" ht="45">
      <c r="A30" s="25" t="s">
        <v>266</v>
      </c>
      <c r="B30" s="26" t="s">
        <v>474</v>
      </c>
      <c r="C30" s="26" t="s">
        <v>344</v>
      </c>
      <c r="D30" s="168">
        <v>115</v>
      </c>
      <c r="E30" s="168">
        <v>115</v>
      </c>
    </row>
    <row r="31" spans="1:5" ht="15">
      <c r="A31" s="25" t="s">
        <v>266</v>
      </c>
      <c r="B31" s="26" t="s">
        <v>475</v>
      </c>
      <c r="C31" s="26" t="s">
        <v>41</v>
      </c>
      <c r="D31" s="168">
        <f>D33+D32</f>
        <v>357.7</v>
      </c>
      <c r="E31" s="168">
        <f>E33+E32</f>
        <v>360</v>
      </c>
    </row>
    <row r="32" spans="1:5" ht="15">
      <c r="A32" s="25" t="s">
        <v>266</v>
      </c>
      <c r="B32" s="26" t="s">
        <v>314</v>
      </c>
      <c r="C32" s="26" t="s">
        <v>315</v>
      </c>
      <c r="D32" s="168">
        <v>10</v>
      </c>
      <c r="E32" s="168">
        <v>10</v>
      </c>
    </row>
    <row r="33" spans="1:5" ht="15">
      <c r="A33" s="25" t="s">
        <v>266</v>
      </c>
      <c r="B33" s="26" t="s">
        <v>477</v>
      </c>
      <c r="C33" s="26" t="s">
        <v>42</v>
      </c>
      <c r="D33" s="168">
        <f>350-2.3</f>
        <v>347.7</v>
      </c>
      <c r="E33" s="168">
        <v>350</v>
      </c>
    </row>
    <row r="34" spans="1:5" ht="15">
      <c r="A34" s="25" t="s">
        <v>266</v>
      </c>
      <c r="B34" s="26" t="s">
        <v>478</v>
      </c>
      <c r="C34" s="26" t="s">
        <v>26</v>
      </c>
      <c r="D34" s="168">
        <f>D35+D37</f>
        <v>232</v>
      </c>
      <c r="E34" s="168">
        <f>E35+E37</f>
        <v>250</v>
      </c>
    </row>
    <row r="35" spans="1:5" ht="15">
      <c r="A35" s="25" t="s">
        <v>266</v>
      </c>
      <c r="B35" s="26" t="s">
        <v>345</v>
      </c>
      <c r="C35" s="26" t="s">
        <v>346</v>
      </c>
      <c r="D35" s="168">
        <f>D36</f>
        <v>150</v>
      </c>
      <c r="E35" s="168">
        <f>E36</f>
        <v>160</v>
      </c>
    </row>
    <row r="36" spans="1:5" ht="30">
      <c r="A36" s="25" t="s">
        <v>266</v>
      </c>
      <c r="B36" s="26" t="s">
        <v>347</v>
      </c>
      <c r="C36" s="26" t="s">
        <v>348</v>
      </c>
      <c r="D36" s="168">
        <v>150</v>
      </c>
      <c r="E36" s="168">
        <v>160</v>
      </c>
    </row>
    <row r="37" spans="1:5" ht="15">
      <c r="A37" s="25" t="s">
        <v>266</v>
      </c>
      <c r="B37" s="26" t="s">
        <v>349</v>
      </c>
      <c r="C37" s="26" t="s">
        <v>350</v>
      </c>
      <c r="D37" s="168">
        <f>D38</f>
        <v>82</v>
      </c>
      <c r="E37" s="168">
        <f>E38</f>
        <v>90</v>
      </c>
    </row>
    <row r="38" spans="1:5" ht="30">
      <c r="A38" s="25" t="s">
        <v>266</v>
      </c>
      <c r="B38" s="26" t="s">
        <v>351</v>
      </c>
      <c r="C38" s="26" t="s">
        <v>352</v>
      </c>
      <c r="D38" s="166">
        <v>82</v>
      </c>
      <c r="E38" s="166">
        <v>90</v>
      </c>
    </row>
    <row r="39" spans="1:5" ht="15">
      <c r="A39" s="25" t="s">
        <v>266</v>
      </c>
      <c r="B39" s="23" t="s">
        <v>479</v>
      </c>
      <c r="C39" s="23" t="s">
        <v>493</v>
      </c>
      <c r="D39" s="165">
        <f>D40</f>
        <v>10.4</v>
      </c>
      <c r="E39" s="165">
        <f>E40</f>
        <v>9.3</v>
      </c>
    </row>
    <row r="40" spans="1:5" ht="45">
      <c r="A40" s="25" t="s">
        <v>266</v>
      </c>
      <c r="B40" s="26" t="s">
        <v>480</v>
      </c>
      <c r="C40" s="26" t="s">
        <v>514</v>
      </c>
      <c r="D40" s="166">
        <f>D41</f>
        <v>10.4</v>
      </c>
      <c r="E40" s="166">
        <f>E41</f>
        <v>9.3</v>
      </c>
    </row>
    <row r="41" spans="1:5" ht="75">
      <c r="A41" s="25" t="s">
        <v>266</v>
      </c>
      <c r="B41" s="26" t="s">
        <v>481</v>
      </c>
      <c r="C41" s="26" t="s">
        <v>515</v>
      </c>
      <c r="D41" s="166">
        <v>10.4</v>
      </c>
      <c r="E41" s="166">
        <v>9.3</v>
      </c>
    </row>
    <row r="42" spans="1:5" ht="42.75">
      <c r="A42" s="22" t="s">
        <v>266</v>
      </c>
      <c r="B42" s="23" t="s">
        <v>482</v>
      </c>
      <c r="C42" s="23" t="s">
        <v>483</v>
      </c>
      <c r="D42" s="165">
        <f aca="true" t="shared" si="0" ref="D42:E44">D43</f>
        <v>88.2</v>
      </c>
      <c r="E42" s="165">
        <f t="shared" si="0"/>
        <v>88.2</v>
      </c>
    </row>
    <row r="43" spans="1:5" ht="90">
      <c r="A43" s="25" t="s">
        <v>266</v>
      </c>
      <c r="B43" s="26" t="s">
        <v>484</v>
      </c>
      <c r="C43" s="26" t="s">
        <v>485</v>
      </c>
      <c r="D43" s="166">
        <f t="shared" si="0"/>
        <v>88.2</v>
      </c>
      <c r="E43" s="166">
        <f t="shared" si="0"/>
        <v>88.2</v>
      </c>
    </row>
    <row r="44" spans="1:5" ht="90">
      <c r="A44" s="25" t="s">
        <v>266</v>
      </c>
      <c r="B44" s="26" t="s">
        <v>486</v>
      </c>
      <c r="C44" s="26" t="s">
        <v>516</v>
      </c>
      <c r="D44" s="166">
        <f t="shared" si="0"/>
        <v>88.2</v>
      </c>
      <c r="E44" s="166">
        <f t="shared" si="0"/>
        <v>88.2</v>
      </c>
    </row>
    <row r="45" spans="1:5" ht="75">
      <c r="A45" s="25" t="s">
        <v>266</v>
      </c>
      <c r="B45" s="26" t="s">
        <v>487</v>
      </c>
      <c r="C45" s="26" t="s">
        <v>353</v>
      </c>
      <c r="D45" s="166">
        <v>88.2</v>
      </c>
      <c r="E45" s="166">
        <v>88.2</v>
      </c>
    </row>
    <row r="46" spans="1:5" ht="14.25">
      <c r="A46" s="22" t="s">
        <v>266</v>
      </c>
      <c r="B46" s="23" t="s">
        <v>489</v>
      </c>
      <c r="C46" s="23" t="s">
        <v>27</v>
      </c>
      <c r="D46" s="165">
        <f>D47</f>
        <v>3677.8</v>
      </c>
      <c r="E46" s="165">
        <f>E47</f>
        <v>3995.1</v>
      </c>
    </row>
    <row r="47" spans="1:5" s="2" customFormat="1" ht="42.75">
      <c r="A47" s="22" t="s">
        <v>266</v>
      </c>
      <c r="B47" s="23" t="s">
        <v>490</v>
      </c>
      <c r="C47" s="23" t="s">
        <v>354</v>
      </c>
      <c r="D47" s="165">
        <f>D48+D55+D61+D52</f>
        <v>3677.8</v>
      </c>
      <c r="E47" s="165">
        <f>E48+E55+E61+E52</f>
        <v>3995.1</v>
      </c>
    </row>
    <row r="48" spans="1:5" ht="30">
      <c r="A48" s="25" t="s">
        <v>266</v>
      </c>
      <c r="B48" s="26" t="s">
        <v>169</v>
      </c>
      <c r="C48" s="26" t="s">
        <v>494</v>
      </c>
      <c r="D48" s="166">
        <f>D49</f>
        <v>3310</v>
      </c>
      <c r="E48" s="166">
        <f>E49</f>
        <v>3627.2999999999997</v>
      </c>
    </row>
    <row r="49" spans="1:5" ht="15">
      <c r="A49" s="25" t="s">
        <v>266</v>
      </c>
      <c r="B49" s="26" t="s">
        <v>170</v>
      </c>
      <c r="C49" s="26" t="s">
        <v>495</v>
      </c>
      <c r="D49" s="166">
        <f>D50+D51</f>
        <v>3310</v>
      </c>
      <c r="E49" s="166">
        <f>E50+E51</f>
        <v>3627.2999999999997</v>
      </c>
    </row>
    <row r="50" spans="1:5" ht="30">
      <c r="A50" s="25" t="s">
        <v>266</v>
      </c>
      <c r="B50" s="26" t="s">
        <v>171</v>
      </c>
      <c r="C50" s="26" t="s">
        <v>355</v>
      </c>
      <c r="D50" s="166">
        <v>372.6</v>
      </c>
      <c r="E50" s="166">
        <v>366.7</v>
      </c>
    </row>
    <row r="51" spans="1:5" ht="30">
      <c r="A51" s="25" t="s">
        <v>266</v>
      </c>
      <c r="B51" s="26" t="s">
        <v>171</v>
      </c>
      <c r="C51" s="26" t="s">
        <v>356</v>
      </c>
      <c r="D51" s="166">
        <v>2937.4</v>
      </c>
      <c r="E51" s="166">
        <v>3260.6</v>
      </c>
    </row>
    <row r="52" spans="1:5" ht="30">
      <c r="A52" s="25" t="s">
        <v>266</v>
      </c>
      <c r="B52" s="26" t="s">
        <v>105</v>
      </c>
      <c r="C52" s="26" t="s">
        <v>517</v>
      </c>
      <c r="D52" s="166">
        <f>D53</f>
        <v>294.3</v>
      </c>
      <c r="E52" s="166">
        <f>E53</f>
        <v>294.3</v>
      </c>
    </row>
    <row r="53" spans="1:5" ht="15">
      <c r="A53" s="25" t="s">
        <v>266</v>
      </c>
      <c r="B53" s="26" t="s">
        <v>106</v>
      </c>
      <c r="C53" s="26" t="s">
        <v>496</v>
      </c>
      <c r="D53" s="166">
        <f>D54</f>
        <v>294.3</v>
      </c>
      <c r="E53" s="166">
        <f>E54</f>
        <v>294.3</v>
      </c>
    </row>
    <row r="54" spans="1:5" ht="15">
      <c r="A54" s="25" t="s">
        <v>266</v>
      </c>
      <c r="B54" s="26" t="s">
        <v>107</v>
      </c>
      <c r="C54" s="26" t="s">
        <v>357</v>
      </c>
      <c r="D54" s="166">
        <v>294.3</v>
      </c>
      <c r="E54" s="166">
        <v>294.3</v>
      </c>
    </row>
    <row r="55" spans="1:5" ht="30" customHeight="1">
      <c r="A55" s="25" t="s">
        <v>266</v>
      </c>
      <c r="B55" s="26" t="s">
        <v>108</v>
      </c>
      <c r="C55" s="26" t="s">
        <v>172</v>
      </c>
      <c r="D55" s="166">
        <f>D58+D56</f>
        <v>73.5</v>
      </c>
      <c r="E55" s="166">
        <f>E58+E56</f>
        <v>73.5</v>
      </c>
    </row>
    <row r="56" spans="1:5" s="2" customFormat="1" ht="30" customHeight="1">
      <c r="A56" s="25" t="s">
        <v>266</v>
      </c>
      <c r="B56" s="26" t="s">
        <v>174</v>
      </c>
      <c r="C56" s="26" t="s">
        <v>518</v>
      </c>
      <c r="D56" s="166">
        <f>D57</f>
        <v>72.7</v>
      </c>
      <c r="E56" s="166">
        <f>E57</f>
        <v>72.7</v>
      </c>
    </row>
    <row r="57" spans="1:5" s="2" customFormat="1" ht="45">
      <c r="A57" s="25" t="s">
        <v>266</v>
      </c>
      <c r="B57" s="26" t="s">
        <v>173</v>
      </c>
      <c r="C57" s="26" t="s">
        <v>358</v>
      </c>
      <c r="D57" s="166">
        <v>72.7</v>
      </c>
      <c r="E57" s="166">
        <v>72.7</v>
      </c>
    </row>
    <row r="58" spans="1:5" ht="30">
      <c r="A58" s="25" t="s">
        <v>266</v>
      </c>
      <c r="B58" s="26" t="s">
        <v>109</v>
      </c>
      <c r="C58" s="26" t="s">
        <v>497</v>
      </c>
      <c r="D58" s="166">
        <f>D59+D60</f>
        <v>0.8</v>
      </c>
      <c r="E58" s="166">
        <f>E59+E60</f>
        <v>0.8</v>
      </c>
    </row>
    <row r="59" spans="1:5" ht="15" customHeight="1">
      <c r="A59" s="25" t="s">
        <v>266</v>
      </c>
      <c r="B59" s="26" t="s">
        <v>175</v>
      </c>
      <c r="C59" s="26" t="s">
        <v>359</v>
      </c>
      <c r="D59" s="166">
        <v>0.8</v>
      </c>
      <c r="E59" s="166">
        <v>0.8</v>
      </c>
    </row>
    <row r="60" spans="1:5" ht="45">
      <c r="A60" s="25" t="s">
        <v>266</v>
      </c>
      <c r="B60" s="26" t="s">
        <v>175</v>
      </c>
      <c r="C60" s="26" t="s">
        <v>360</v>
      </c>
      <c r="D60" s="166">
        <v>0</v>
      </c>
      <c r="E60" s="166">
        <v>0</v>
      </c>
    </row>
    <row r="61" spans="1:5" ht="15">
      <c r="A61" s="25" t="s">
        <v>266</v>
      </c>
      <c r="B61" s="26" t="s">
        <v>110</v>
      </c>
      <c r="C61" s="26" t="s">
        <v>39</v>
      </c>
      <c r="D61" s="166">
        <f>D62</f>
        <v>0</v>
      </c>
      <c r="E61" s="166">
        <f>E62</f>
        <v>0</v>
      </c>
    </row>
    <row r="62" spans="1:5" ht="15" customHeight="1">
      <c r="A62" s="25" t="s">
        <v>266</v>
      </c>
      <c r="B62" s="26" t="s">
        <v>111</v>
      </c>
      <c r="C62" s="26" t="s">
        <v>498</v>
      </c>
      <c r="D62" s="166">
        <f>D63</f>
        <v>0</v>
      </c>
      <c r="E62" s="166">
        <f>E63</f>
        <v>0</v>
      </c>
    </row>
    <row r="63" spans="1:5" ht="30">
      <c r="A63" s="25" t="s">
        <v>266</v>
      </c>
      <c r="B63" s="26" t="s">
        <v>176</v>
      </c>
      <c r="C63" s="26" t="s">
        <v>393</v>
      </c>
      <c r="D63" s="166">
        <v>0</v>
      </c>
      <c r="E63" s="166">
        <v>0</v>
      </c>
    </row>
    <row r="64" spans="1:5" ht="15">
      <c r="A64" s="251"/>
      <c r="B64" s="251"/>
      <c r="C64" s="23" t="s">
        <v>499</v>
      </c>
      <c r="D64" s="165">
        <f>D13+D46</f>
        <v>5380</v>
      </c>
      <c r="E64" s="165">
        <f>E13+E46</f>
        <v>5720</v>
      </c>
    </row>
    <row r="65" spans="1:5" ht="15">
      <c r="A65" s="28"/>
      <c r="B65" s="28"/>
      <c r="C65" s="28"/>
      <c r="D65" s="28"/>
      <c r="E65" s="28"/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28"/>
      <c r="B98" s="28"/>
      <c r="C98" s="28"/>
      <c r="D98" s="28"/>
      <c r="E98" s="28"/>
    </row>
    <row r="99" spans="1:5" ht="15">
      <c r="A99" s="28"/>
      <c r="B99" s="28"/>
      <c r="C99" s="28"/>
      <c r="D99" s="28"/>
      <c r="E99" s="28"/>
    </row>
    <row r="100" spans="1:5" ht="15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2.75">
      <c r="A103" s="201"/>
      <c r="B103" s="201"/>
      <c r="C103" s="201"/>
      <c r="D103" s="201"/>
      <c r="E103" s="201"/>
    </row>
    <row r="104" spans="1:5" ht="12.75">
      <c r="A104" s="201"/>
      <c r="B104" s="201"/>
      <c r="C104" s="201"/>
      <c r="D104" s="201"/>
      <c r="E104" s="201"/>
    </row>
    <row r="105" spans="1:5" ht="12.75">
      <c r="A105" s="201"/>
      <c r="B105" s="201"/>
      <c r="C105" s="201"/>
      <c r="D105" s="201"/>
      <c r="E105" s="201"/>
    </row>
    <row r="106" spans="1:5" ht="12.75">
      <c r="A106" s="201"/>
      <c r="B106" s="201"/>
      <c r="C106" s="201"/>
      <c r="D106" s="201"/>
      <c r="E106" s="201"/>
    </row>
    <row r="107" spans="1:5" ht="12.75">
      <c r="A107" s="201"/>
      <c r="B107" s="201"/>
      <c r="C107" s="201"/>
      <c r="D107" s="201"/>
      <c r="E107" s="201"/>
    </row>
    <row r="108" spans="1:5" ht="12.75">
      <c r="A108" s="201"/>
      <c r="B108" s="201"/>
      <c r="C108" s="201"/>
      <c r="D108" s="201"/>
      <c r="E108" s="201"/>
    </row>
    <row r="109" spans="1:5" ht="12.75">
      <c r="A109" s="201"/>
      <c r="B109" s="201"/>
      <c r="C109" s="201"/>
      <c r="D109" s="201"/>
      <c r="E109" s="201"/>
    </row>
    <row r="110" spans="1:5" ht="12.75">
      <c r="A110" s="201"/>
      <c r="B110" s="201"/>
      <c r="C110" s="201"/>
      <c r="D110" s="201"/>
      <c r="E110" s="201"/>
    </row>
    <row r="111" spans="1:5" ht="12.75">
      <c r="A111" s="201"/>
      <c r="B111" s="201"/>
      <c r="C111" s="201"/>
      <c r="D111" s="201"/>
      <c r="E111" s="201"/>
    </row>
    <row r="112" spans="1:5" ht="12.75">
      <c r="A112" s="201"/>
      <c r="B112" s="201"/>
      <c r="C112" s="201"/>
      <c r="D112" s="201"/>
      <c r="E112" s="201"/>
    </row>
    <row r="113" spans="1:5" ht="12.75">
      <c r="A113" s="201"/>
      <c r="B113" s="201"/>
      <c r="C113" s="201"/>
      <c r="D113" s="201"/>
      <c r="E113" s="201"/>
    </row>
    <row r="114" spans="1:5" ht="12.75">
      <c r="A114" s="201"/>
      <c r="B114" s="201"/>
      <c r="C114" s="201"/>
      <c r="D114" s="201"/>
      <c r="E114" s="201"/>
    </row>
    <row r="115" spans="1:5" ht="12.75">
      <c r="A115" s="201"/>
      <c r="B115" s="201"/>
      <c r="C115" s="201"/>
      <c r="D115" s="201"/>
      <c r="E115" s="201"/>
    </row>
    <row r="116" spans="1:5" ht="12.75">
      <c r="A116" s="201"/>
      <c r="B116" s="201"/>
      <c r="C116" s="201"/>
      <c r="D116" s="201"/>
      <c r="E116" s="201"/>
    </row>
    <row r="117" spans="1:5" ht="12.75">
      <c r="A117" s="201"/>
      <c r="B117" s="201"/>
      <c r="C117" s="201"/>
      <c r="D117" s="201"/>
      <c r="E117" s="201"/>
    </row>
    <row r="118" spans="1:5" ht="12.75">
      <c r="A118" s="201"/>
      <c r="B118" s="201"/>
      <c r="C118" s="201"/>
      <c r="D118" s="201"/>
      <c r="E118" s="201"/>
    </row>
    <row r="119" spans="1:5" ht="12.75">
      <c r="A119" s="201"/>
      <c r="B119" s="201"/>
      <c r="C119" s="201"/>
      <c r="D119" s="201"/>
      <c r="E119" s="201"/>
    </row>
    <row r="120" spans="1:5" ht="12.75">
      <c r="A120" s="201"/>
      <c r="B120" s="201"/>
      <c r="C120" s="201"/>
      <c r="D120" s="201"/>
      <c r="E120" s="201"/>
    </row>
    <row r="121" spans="1:5" ht="12.75">
      <c r="A121" s="201"/>
      <c r="B121" s="201"/>
      <c r="C121" s="201"/>
      <c r="D121" s="201"/>
      <c r="E121" s="201"/>
    </row>
    <row r="122" spans="1:5" ht="12.75">
      <c r="A122" s="202"/>
      <c r="B122" s="202"/>
      <c r="C122" s="202"/>
      <c r="D122" s="202"/>
      <c r="E122" s="202"/>
    </row>
    <row r="123" spans="1:5" ht="12.75">
      <c r="A123" s="202"/>
      <c r="B123" s="202"/>
      <c r="C123" s="202"/>
      <c r="D123" s="202"/>
      <c r="E123" s="202"/>
    </row>
    <row r="124" spans="1:5" ht="12.75">
      <c r="A124" s="202"/>
      <c r="B124" s="202"/>
      <c r="C124" s="202"/>
      <c r="D124" s="202"/>
      <c r="E124" s="202"/>
    </row>
    <row r="125" spans="1:5" ht="12.75">
      <c r="A125" s="202"/>
      <c r="B125" s="202"/>
      <c r="C125" s="202"/>
      <c r="D125" s="202"/>
      <c r="E125" s="202"/>
    </row>
    <row r="126" spans="1:5" ht="12.75">
      <c r="A126" s="202"/>
      <c r="B126" s="202"/>
      <c r="C126" s="202"/>
      <c r="D126" s="202"/>
      <c r="E126" s="202"/>
    </row>
    <row r="127" spans="1:5" ht="12.75">
      <c r="A127" s="202"/>
      <c r="B127" s="202"/>
      <c r="C127" s="202"/>
      <c r="D127" s="202"/>
      <c r="E127" s="202"/>
    </row>
    <row r="128" spans="1:5" ht="12.75">
      <c r="A128" s="202"/>
      <c r="B128" s="202"/>
      <c r="C128" s="202"/>
      <c r="D128" s="202"/>
      <c r="E128" s="202"/>
    </row>
    <row r="129" spans="1:5" ht="12.75">
      <c r="A129" s="202"/>
      <c r="B129" s="202"/>
      <c r="C129" s="202"/>
      <c r="D129" s="202"/>
      <c r="E129" s="202"/>
    </row>
    <row r="130" spans="1:5" ht="12.75">
      <c r="A130" s="202"/>
      <c r="B130" s="202"/>
      <c r="C130" s="202"/>
      <c r="D130" s="202"/>
      <c r="E130" s="202"/>
    </row>
    <row r="131" spans="1:5" ht="12.75">
      <c r="A131" s="202"/>
      <c r="B131" s="202"/>
      <c r="C131" s="202"/>
      <c r="D131" s="202"/>
      <c r="E131" s="202"/>
    </row>
    <row r="132" spans="1:5" ht="12.75">
      <c r="A132" s="202"/>
      <c r="B132" s="202"/>
      <c r="C132" s="202"/>
      <c r="D132" s="202"/>
      <c r="E132" s="202"/>
    </row>
    <row r="133" spans="1:5" ht="12.75">
      <c r="A133" s="202"/>
      <c r="B133" s="202"/>
      <c r="C133" s="202"/>
      <c r="D133" s="202"/>
      <c r="E133" s="202"/>
    </row>
    <row r="134" spans="1:5" ht="12.75">
      <c r="A134" s="202"/>
      <c r="B134" s="202"/>
      <c r="C134" s="202"/>
      <c r="D134" s="202"/>
      <c r="E134" s="202"/>
    </row>
    <row r="135" spans="1:5" ht="12.75">
      <c r="A135" s="202"/>
      <c r="B135" s="202"/>
      <c r="C135" s="202"/>
      <c r="D135" s="202"/>
      <c r="E135" s="202"/>
    </row>
    <row r="136" spans="1:5" ht="12.75">
      <c r="A136" s="202"/>
      <c r="B136" s="202"/>
      <c r="C136" s="202"/>
      <c r="D136" s="202"/>
      <c r="E136" s="202"/>
    </row>
    <row r="137" spans="1:5" ht="12.75">
      <c r="A137" s="202"/>
      <c r="B137" s="202"/>
      <c r="C137" s="202"/>
      <c r="D137" s="202"/>
      <c r="E137" s="202"/>
    </row>
    <row r="138" spans="1:5" ht="12.75">
      <c r="A138" s="202"/>
      <c r="B138" s="202"/>
      <c r="C138" s="202"/>
      <c r="D138" s="202"/>
      <c r="E138" s="202"/>
    </row>
    <row r="139" spans="1:5" ht="12.75">
      <c r="A139" s="202"/>
      <c r="B139" s="202"/>
      <c r="C139" s="202"/>
      <c r="D139" s="202"/>
      <c r="E139" s="202"/>
    </row>
    <row r="140" spans="1:5" ht="12.75">
      <c r="A140" s="202"/>
      <c r="B140" s="202"/>
      <c r="C140" s="202"/>
      <c r="D140" s="202"/>
      <c r="E140" s="202"/>
    </row>
    <row r="141" spans="1:5" ht="12.75">
      <c r="A141" s="202"/>
      <c r="B141" s="202"/>
      <c r="C141" s="202"/>
      <c r="D141" s="202"/>
      <c r="E141" s="202"/>
    </row>
    <row r="142" spans="1:5" ht="12.75">
      <c r="A142" s="202"/>
      <c r="B142" s="202"/>
      <c r="C142" s="202"/>
      <c r="D142" s="202"/>
      <c r="E142" s="202"/>
    </row>
    <row r="143" spans="1:5" ht="12.75">
      <c r="A143" s="202"/>
      <c r="B143" s="202"/>
      <c r="C143" s="202"/>
      <c r="D143" s="202"/>
      <c r="E143" s="202"/>
    </row>
    <row r="144" spans="1:5" ht="12.75">
      <c r="A144" s="202"/>
      <c r="B144" s="202"/>
      <c r="C144" s="202"/>
      <c r="D144" s="202"/>
      <c r="E144" s="202"/>
    </row>
    <row r="145" spans="1:5" ht="12.75">
      <c r="A145" s="202"/>
      <c r="B145" s="202"/>
      <c r="C145" s="202"/>
      <c r="D145" s="202"/>
      <c r="E145" s="202"/>
    </row>
    <row r="146" spans="1:5" ht="12.75">
      <c r="A146" s="202"/>
      <c r="B146" s="202"/>
      <c r="C146" s="202"/>
      <c r="D146" s="202"/>
      <c r="E146" s="202"/>
    </row>
    <row r="147" spans="1:5" ht="12.75">
      <c r="A147" s="202"/>
      <c r="B147" s="202"/>
      <c r="C147" s="202"/>
      <c r="D147" s="202"/>
      <c r="E147" s="202"/>
    </row>
    <row r="148" spans="1:5" ht="12.75">
      <c r="A148" s="202"/>
      <c r="B148" s="202"/>
      <c r="C148" s="202"/>
      <c r="D148" s="202"/>
      <c r="E148" s="202"/>
    </row>
    <row r="149" spans="1:5" ht="12.75">
      <c r="A149" s="202"/>
      <c r="B149" s="202"/>
      <c r="C149" s="202"/>
      <c r="D149" s="202"/>
      <c r="E149" s="202"/>
    </row>
    <row r="150" spans="1:5" ht="12.75">
      <c r="A150" s="202"/>
      <c r="B150" s="202"/>
      <c r="C150" s="202"/>
      <c r="D150" s="202"/>
      <c r="E150" s="202"/>
    </row>
    <row r="151" spans="1:5" ht="12.75">
      <c r="A151" s="202"/>
      <c r="B151" s="202"/>
      <c r="C151" s="202"/>
      <c r="D151" s="202"/>
      <c r="E151" s="202"/>
    </row>
    <row r="152" spans="1:5" ht="12.75">
      <c r="A152" s="202"/>
      <c r="B152" s="202"/>
      <c r="C152" s="202"/>
      <c r="D152" s="202"/>
      <c r="E152" s="202"/>
    </row>
    <row r="153" spans="1:5" ht="12.75">
      <c r="A153" s="202"/>
      <c r="B153" s="202"/>
      <c r="C153" s="202"/>
      <c r="D153" s="202"/>
      <c r="E153" s="202"/>
    </row>
    <row r="154" spans="1:5" ht="12.75">
      <c r="A154" s="202"/>
      <c r="B154" s="202"/>
      <c r="C154" s="202"/>
      <c r="D154" s="202"/>
      <c r="E154" s="202"/>
    </row>
    <row r="155" spans="1:5" ht="12.75">
      <c r="A155" s="202"/>
      <c r="B155" s="202"/>
      <c r="C155" s="202"/>
      <c r="D155" s="202"/>
      <c r="E155" s="202"/>
    </row>
    <row r="156" spans="1:5" ht="12.75">
      <c r="A156" s="202"/>
      <c r="B156" s="202"/>
      <c r="C156" s="202"/>
      <c r="D156" s="202"/>
      <c r="E156" s="202"/>
    </row>
    <row r="157" spans="1:5" ht="12.75">
      <c r="A157" s="202"/>
      <c r="B157" s="202"/>
      <c r="C157" s="202"/>
      <c r="D157" s="202"/>
      <c r="E157" s="202"/>
    </row>
    <row r="158" spans="1:5" ht="12.75">
      <c r="A158" s="202"/>
      <c r="B158" s="202"/>
      <c r="C158" s="202"/>
      <c r="D158" s="202"/>
      <c r="E158" s="202"/>
    </row>
    <row r="159" spans="1:5" ht="12.75">
      <c r="A159" s="202"/>
      <c r="B159" s="202"/>
      <c r="C159" s="202"/>
      <c r="D159" s="202"/>
      <c r="E159" s="202"/>
    </row>
    <row r="160" spans="1:5" ht="12.75">
      <c r="A160" s="202"/>
      <c r="B160" s="202"/>
      <c r="C160" s="202"/>
      <c r="D160" s="202"/>
      <c r="E160" s="202"/>
    </row>
    <row r="161" spans="1:5" ht="12.75">
      <c r="A161" s="202"/>
      <c r="B161" s="202"/>
      <c r="C161" s="202"/>
      <c r="D161" s="202"/>
      <c r="E161" s="202"/>
    </row>
    <row r="162" spans="1:5" ht="12.75">
      <c r="A162" s="202"/>
      <c r="B162" s="202"/>
      <c r="C162" s="202"/>
      <c r="D162" s="202"/>
      <c r="E162" s="202"/>
    </row>
    <row r="163" spans="1:5" ht="12.75">
      <c r="A163" s="202"/>
      <c r="B163" s="202"/>
      <c r="C163" s="202"/>
      <c r="D163" s="202"/>
      <c r="E163" s="202"/>
    </row>
    <row r="164" spans="1:5" ht="12.75">
      <c r="A164" s="202"/>
      <c r="B164" s="202"/>
      <c r="C164" s="202"/>
      <c r="D164" s="202"/>
      <c r="E164" s="202"/>
    </row>
  </sheetData>
  <sheetProtection/>
  <mergeCells count="6">
    <mergeCell ref="A64:B64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09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4.75390625" style="14" customWidth="1"/>
    <col min="2" max="2" width="12.875" style="14" customWidth="1"/>
    <col min="3" max="3" width="58.375" style="149" customWidth="1"/>
    <col min="4" max="4" width="13.75390625" style="14" customWidth="1"/>
  </cols>
  <sheetData>
    <row r="1" ht="15">
      <c r="D1" s="16" t="s">
        <v>295</v>
      </c>
    </row>
    <row r="2" ht="15">
      <c r="D2" s="16" t="s">
        <v>476</v>
      </c>
    </row>
    <row r="3" ht="15">
      <c r="D3" s="16" t="s">
        <v>104</v>
      </c>
    </row>
    <row r="4" ht="15">
      <c r="D4" s="16" t="s">
        <v>203</v>
      </c>
    </row>
    <row r="5" ht="15">
      <c r="D5"/>
    </row>
    <row r="6" ht="15">
      <c r="D6" s="16"/>
    </row>
    <row r="7" spans="1:4" ht="45" customHeight="1">
      <c r="A7" s="252" t="s">
        <v>164</v>
      </c>
      <c r="B7" s="252"/>
      <c r="C7" s="252"/>
      <c r="D7" s="252"/>
    </row>
    <row r="8" spans="1:4" ht="15" customHeight="1">
      <c r="A8" s="147"/>
      <c r="B8" s="147"/>
      <c r="C8" s="150"/>
      <c r="D8" s="147"/>
    </row>
    <row r="9" spans="1:4" ht="15">
      <c r="A9" s="32"/>
      <c r="B9" s="32"/>
      <c r="C9" s="151"/>
      <c r="D9" s="16"/>
    </row>
    <row r="10" spans="1:42" ht="51" customHeight="1">
      <c r="A10" s="132" t="s">
        <v>502</v>
      </c>
      <c r="B10" s="132" t="s">
        <v>503</v>
      </c>
      <c r="C10" s="132" t="s">
        <v>28</v>
      </c>
      <c r="D10" s="20" t="s">
        <v>433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s="148" customFormat="1" ht="42.75">
      <c r="A11" s="60" t="s">
        <v>74</v>
      </c>
      <c r="B11" s="60"/>
      <c r="C11" s="34" t="s">
        <v>197</v>
      </c>
      <c r="D11" s="153">
        <f>D12</f>
        <v>120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s="183" customFormat="1" ht="45">
      <c r="A12" s="180" t="s">
        <v>75</v>
      </c>
      <c r="B12" s="180"/>
      <c r="C12" s="181" t="s">
        <v>136</v>
      </c>
      <c r="D12" s="182">
        <f>D13+D15+D17</f>
        <v>120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7" s="41" customFormat="1" ht="28.5">
      <c r="A13" s="54" t="s">
        <v>158</v>
      </c>
      <c r="B13" s="54"/>
      <c r="C13" s="35" t="s">
        <v>329</v>
      </c>
      <c r="D13" s="154">
        <f>D14</f>
        <v>50</v>
      </c>
      <c r="G13" t="s">
        <v>323</v>
      </c>
    </row>
    <row r="14" spans="1:7" s="41" customFormat="1" ht="30">
      <c r="A14" s="38"/>
      <c r="B14" s="38" t="s">
        <v>510</v>
      </c>
      <c r="C14" s="17" t="s">
        <v>14</v>
      </c>
      <c r="D14" s="43">
        <v>50</v>
      </c>
      <c r="G14"/>
    </row>
    <row r="15" spans="1:7" s="41" customFormat="1" ht="14.25">
      <c r="A15" s="54" t="s">
        <v>161</v>
      </c>
      <c r="B15" s="54"/>
      <c r="C15" s="35" t="s">
        <v>2</v>
      </c>
      <c r="D15" s="154">
        <f>D16</f>
        <v>20</v>
      </c>
      <c r="G15"/>
    </row>
    <row r="16" spans="1:4" s="41" customFormat="1" ht="30">
      <c r="A16" s="38"/>
      <c r="B16" s="38" t="s">
        <v>510</v>
      </c>
      <c r="C16" s="17" t="s">
        <v>14</v>
      </c>
      <c r="D16" s="43">
        <v>20</v>
      </c>
    </row>
    <row r="17" spans="1:8" s="41" customFormat="1" ht="28.5">
      <c r="A17" s="54" t="s">
        <v>160</v>
      </c>
      <c r="B17" s="54"/>
      <c r="C17" s="35" t="s">
        <v>190</v>
      </c>
      <c r="D17" s="154">
        <f>D18</f>
        <v>50</v>
      </c>
      <c r="G17"/>
      <c r="H17" s="169">
        <f>D26+D28+D30+D33+D36+D43+D47+D49+D53+D66</f>
        <v>2433.6</v>
      </c>
    </row>
    <row r="18" spans="1:7" s="41" customFormat="1" ht="30">
      <c r="A18" s="38"/>
      <c r="B18" s="38" t="s">
        <v>510</v>
      </c>
      <c r="C18" s="17" t="s">
        <v>14</v>
      </c>
      <c r="D18" s="43">
        <v>50</v>
      </c>
      <c r="G18"/>
    </row>
    <row r="19" spans="1:4" s="41" customFormat="1" ht="42.75">
      <c r="A19" s="60" t="s">
        <v>76</v>
      </c>
      <c r="B19" s="60"/>
      <c r="C19" s="34" t="s">
        <v>204</v>
      </c>
      <c r="D19" s="155">
        <f>D20</f>
        <v>30</v>
      </c>
    </row>
    <row r="20" spans="1:4" s="183" customFormat="1" ht="45">
      <c r="A20" s="180" t="s">
        <v>77</v>
      </c>
      <c r="B20" s="184"/>
      <c r="C20" s="181" t="s">
        <v>166</v>
      </c>
      <c r="D20" s="185">
        <f>D21</f>
        <v>30</v>
      </c>
    </row>
    <row r="21" spans="1:4" s="2" customFormat="1" ht="30" customHeight="1">
      <c r="A21" s="54" t="s">
        <v>165</v>
      </c>
      <c r="B21" s="54"/>
      <c r="C21" s="35" t="s">
        <v>336</v>
      </c>
      <c r="D21" s="154">
        <f>D22</f>
        <v>30</v>
      </c>
    </row>
    <row r="22" spans="1:4" s="41" customFormat="1" ht="30" customHeight="1">
      <c r="A22" s="38"/>
      <c r="B22" s="38" t="s">
        <v>510</v>
      </c>
      <c r="C22" s="17" t="s">
        <v>14</v>
      </c>
      <c r="D22" s="43">
        <v>30</v>
      </c>
    </row>
    <row r="23" spans="1:4" s="2" customFormat="1" ht="42.75">
      <c r="A23" s="60" t="s">
        <v>78</v>
      </c>
      <c r="B23" s="60"/>
      <c r="C23" s="34" t="s">
        <v>167</v>
      </c>
      <c r="D23" s="155">
        <f>D24+D31+D34+D41</f>
        <v>2173.6</v>
      </c>
    </row>
    <row r="24" spans="1:7" s="186" customFormat="1" ht="60">
      <c r="A24" s="180" t="s">
        <v>99</v>
      </c>
      <c r="B24" s="180"/>
      <c r="C24" s="181" t="s">
        <v>337</v>
      </c>
      <c r="D24" s="182">
        <f>D25+D27+D29</f>
        <v>377.4</v>
      </c>
      <c r="G24" s="187"/>
    </row>
    <row r="25" spans="1:7" s="2" customFormat="1" ht="42.75">
      <c r="A25" s="54" t="s">
        <v>149</v>
      </c>
      <c r="B25" s="54"/>
      <c r="C25" s="35" t="s">
        <v>338</v>
      </c>
      <c r="D25" s="154">
        <f>D26</f>
        <v>377.4</v>
      </c>
      <c r="G25" s="170"/>
    </row>
    <row r="26" spans="1:4" s="41" customFormat="1" ht="30">
      <c r="A26" s="38"/>
      <c r="B26" s="38" t="s">
        <v>191</v>
      </c>
      <c r="C26" s="36" t="s">
        <v>192</v>
      </c>
      <c r="D26" s="43">
        <v>377.4</v>
      </c>
    </row>
    <row r="27" spans="1:4" s="2" customFormat="1" ht="30" customHeight="1">
      <c r="A27" s="54" t="s">
        <v>150</v>
      </c>
      <c r="B27" s="54"/>
      <c r="C27" s="35" t="s">
        <v>339</v>
      </c>
      <c r="D27" s="154">
        <f>D28</f>
        <v>0</v>
      </c>
    </row>
    <row r="28" spans="1:7" s="41" customFormat="1" ht="30">
      <c r="A28" s="38"/>
      <c r="B28" s="38" t="s">
        <v>191</v>
      </c>
      <c r="C28" s="36" t="s">
        <v>192</v>
      </c>
      <c r="D28" s="43">
        <v>0</v>
      </c>
      <c r="G28" s="169"/>
    </row>
    <row r="29" spans="1:4" s="2" customFormat="1" ht="28.5">
      <c r="A29" s="54" t="s">
        <v>151</v>
      </c>
      <c r="B29" s="54"/>
      <c r="C29" s="35" t="s">
        <v>340</v>
      </c>
      <c r="D29" s="154">
        <f>D30</f>
        <v>0</v>
      </c>
    </row>
    <row r="30" spans="1:4" s="41" customFormat="1" ht="30">
      <c r="A30" s="38"/>
      <c r="B30" s="38" t="s">
        <v>191</v>
      </c>
      <c r="C30" s="36" t="s">
        <v>192</v>
      </c>
      <c r="D30" s="43">
        <v>0</v>
      </c>
    </row>
    <row r="31" spans="1:4" s="41" customFormat="1" ht="30">
      <c r="A31" s="180" t="s">
        <v>100</v>
      </c>
      <c r="B31" s="180"/>
      <c r="C31" s="181" t="s">
        <v>404</v>
      </c>
      <c r="D31" s="182">
        <f>D32</f>
        <v>480</v>
      </c>
    </row>
    <row r="32" spans="1:4" s="2" customFormat="1" ht="57">
      <c r="A32" s="54" t="s">
        <v>152</v>
      </c>
      <c r="B32" s="54"/>
      <c r="C32" s="35" t="s">
        <v>4</v>
      </c>
      <c r="D32" s="154">
        <f>D33</f>
        <v>480</v>
      </c>
    </row>
    <row r="33" spans="1:4" s="41" customFormat="1" ht="30">
      <c r="A33" s="38"/>
      <c r="B33" s="38" t="s">
        <v>191</v>
      </c>
      <c r="C33" s="36" t="s">
        <v>192</v>
      </c>
      <c r="D33" s="43">
        <v>480</v>
      </c>
    </row>
    <row r="34" spans="1:4" s="41" customFormat="1" ht="45">
      <c r="A34" s="180" t="s">
        <v>101</v>
      </c>
      <c r="B34" s="180"/>
      <c r="C34" s="181" t="s">
        <v>168</v>
      </c>
      <c r="D34" s="182">
        <f>D35+D38</f>
        <v>761.2</v>
      </c>
    </row>
    <row r="35" spans="1:4" s="2" customFormat="1" ht="28.5">
      <c r="A35" s="54" t="s">
        <v>153</v>
      </c>
      <c r="B35" s="54"/>
      <c r="C35" s="35" t="s">
        <v>20</v>
      </c>
      <c r="D35" s="154">
        <f>D36+D37</f>
        <v>161.2</v>
      </c>
    </row>
    <row r="36" spans="1:4" s="41" customFormat="1" ht="30">
      <c r="A36" s="38"/>
      <c r="B36" s="38" t="s">
        <v>191</v>
      </c>
      <c r="C36" s="36" t="s">
        <v>192</v>
      </c>
      <c r="D36" s="43">
        <v>126.2</v>
      </c>
    </row>
    <row r="37" spans="1:4" s="41" customFormat="1" ht="30">
      <c r="A37" s="38"/>
      <c r="B37" s="38" t="s">
        <v>510</v>
      </c>
      <c r="C37" s="36" t="s">
        <v>14</v>
      </c>
      <c r="D37" s="43">
        <v>35</v>
      </c>
    </row>
    <row r="38" spans="1:4" s="2" customFormat="1" ht="28.5">
      <c r="A38" s="54" t="s">
        <v>154</v>
      </c>
      <c r="B38" s="54"/>
      <c r="C38" s="35" t="s">
        <v>3</v>
      </c>
      <c r="D38" s="154">
        <f>D39+D40</f>
        <v>600</v>
      </c>
    </row>
    <row r="39" spans="1:4" s="41" customFormat="1" ht="30">
      <c r="A39" s="38"/>
      <c r="B39" s="38" t="s">
        <v>191</v>
      </c>
      <c r="C39" s="36" t="s">
        <v>192</v>
      </c>
      <c r="D39" s="43">
        <v>100</v>
      </c>
    </row>
    <row r="40" spans="1:4" s="41" customFormat="1" ht="30">
      <c r="A40" s="38"/>
      <c r="B40" s="38" t="s">
        <v>510</v>
      </c>
      <c r="C40" s="36" t="s">
        <v>14</v>
      </c>
      <c r="D40" s="43">
        <v>500</v>
      </c>
    </row>
    <row r="41" spans="1:4" s="41" customFormat="1" ht="45">
      <c r="A41" s="180" t="s">
        <v>102</v>
      </c>
      <c r="B41" s="180"/>
      <c r="C41" s="181" t="s">
        <v>177</v>
      </c>
      <c r="D41" s="182">
        <f>D42+D44+D46+D48</f>
        <v>555</v>
      </c>
    </row>
    <row r="42" spans="1:4" s="41" customFormat="1" ht="28.5">
      <c r="A42" s="54" t="s">
        <v>155</v>
      </c>
      <c r="B42" s="54"/>
      <c r="C42" s="35" t="s">
        <v>260</v>
      </c>
      <c r="D42" s="154">
        <f>D43</f>
        <v>50</v>
      </c>
    </row>
    <row r="43" spans="1:4" s="41" customFormat="1" ht="30">
      <c r="A43" s="38"/>
      <c r="B43" s="38" t="s">
        <v>191</v>
      </c>
      <c r="C43" s="36" t="s">
        <v>192</v>
      </c>
      <c r="D43" s="43">
        <v>50</v>
      </c>
    </row>
    <row r="44" spans="1:4" s="2" customFormat="1" ht="30" customHeight="1">
      <c r="A44" s="152" t="s">
        <v>140</v>
      </c>
      <c r="B44" s="54"/>
      <c r="C44" s="35" t="s">
        <v>361</v>
      </c>
      <c r="D44" s="157">
        <f>D45</f>
        <v>5</v>
      </c>
    </row>
    <row r="45" spans="1:4" s="161" customFormat="1" ht="30" customHeight="1">
      <c r="A45" s="37"/>
      <c r="B45" s="38" t="s">
        <v>510</v>
      </c>
      <c r="C45" s="36" t="s">
        <v>14</v>
      </c>
      <c r="D45" s="156">
        <v>5</v>
      </c>
    </row>
    <row r="46" spans="1:4" s="2" customFormat="1" ht="14.25">
      <c r="A46" s="54" t="s">
        <v>156</v>
      </c>
      <c r="B46" s="54"/>
      <c r="C46" s="35" t="s">
        <v>5</v>
      </c>
      <c r="D46" s="154">
        <f>D47</f>
        <v>200</v>
      </c>
    </row>
    <row r="47" spans="1:4" s="2" customFormat="1" ht="30">
      <c r="A47" s="54"/>
      <c r="B47" s="38" t="s">
        <v>191</v>
      </c>
      <c r="C47" s="36" t="s">
        <v>192</v>
      </c>
      <c r="D47" s="43">
        <v>200</v>
      </c>
    </row>
    <row r="48" spans="1:4" s="2" customFormat="1" ht="28.5">
      <c r="A48" s="54" t="s">
        <v>157</v>
      </c>
      <c r="B48" s="54"/>
      <c r="C48" s="35" t="s">
        <v>163</v>
      </c>
      <c r="D48" s="154">
        <f>D49</f>
        <v>300</v>
      </c>
    </row>
    <row r="49" spans="1:4" s="41" customFormat="1" ht="30">
      <c r="A49" s="38"/>
      <c r="B49" s="38" t="s">
        <v>191</v>
      </c>
      <c r="C49" s="36" t="s">
        <v>192</v>
      </c>
      <c r="D49" s="43">
        <v>300</v>
      </c>
    </row>
    <row r="50" spans="1:4" s="2" customFormat="1" ht="42.75">
      <c r="A50" s="60" t="s">
        <v>79</v>
      </c>
      <c r="B50" s="60"/>
      <c r="C50" s="34" t="s">
        <v>195</v>
      </c>
      <c r="D50" s="155">
        <f>D51+D58</f>
        <v>430</v>
      </c>
    </row>
    <row r="51" spans="1:4" s="41" customFormat="1" ht="45">
      <c r="A51" s="180" t="s">
        <v>80</v>
      </c>
      <c r="B51" s="180"/>
      <c r="C51" s="181" t="s">
        <v>178</v>
      </c>
      <c r="D51" s="182">
        <f>D52+D54+D56</f>
        <v>340</v>
      </c>
    </row>
    <row r="52" spans="1:4" s="2" customFormat="1" ht="28.5">
      <c r="A52" s="54" t="s">
        <v>141</v>
      </c>
      <c r="B52" s="54"/>
      <c r="C52" s="21" t="s">
        <v>179</v>
      </c>
      <c r="D52" s="154">
        <f>D53</f>
        <v>300</v>
      </c>
    </row>
    <row r="53" spans="1:4" s="41" customFormat="1" ht="30">
      <c r="A53" s="38"/>
      <c r="B53" s="38" t="s">
        <v>191</v>
      </c>
      <c r="C53" s="36" t="s">
        <v>192</v>
      </c>
      <c r="D53" s="43">
        <v>300</v>
      </c>
    </row>
    <row r="54" spans="1:4" s="41" customFormat="1" ht="42.75">
      <c r="A54" s="54" t="s">
        <v>142</v>
      </c>
      <c r="B54" s="54"/>
      <c r="C54" s="21" t="s">
        <v>180</v>
      </c>
      <c r="D54" s="154">
        <f>D55</f>
        <v>10</v>
      </c>
    </row>
    <row r="55" spans="1:4" s="41" customFormat="1" ht="30">
      <c r="A55" s="38"/>
      <c r="B55" s="38" t="s">
        <v>510</v>
      </c>
      <c r="C55" s="17" t="s">
        <v>14</v>
      </c>
      <c r="D55" s="43">
        <v>10</v>
      </c>
    </row>
    <row r="56" spans="1:4" s="41" customFormat="1" ht="14.25">
      <c r="A56" s="54" t="s">
        <v>143</v>
      </c>
      <c r="B56" s="54"/>
      <c r="C56" s="21" t="s">
        <v>341</v>
      </c>
      <c r="D56" s="154">
        <f>D57</f>
        <v>30</v>
      </c>
    </row>
    <row r="57" spans="1:4" s="41" customFormat="1" ht="15">
      <c r="A57" s="38"/>
      <c r="B57" s="38">
        <v>800</v>
      </c>
      <c r="C57" s="36" t="s">
        <v>505</v>
      </c>
      <c r="D57" s="43">
        <v>30</v>
      </c>
    </row>
    <row r="58" spans="1:4" s="41" customFormat="1" ht="45">
      <c r="A58" s="180" t="s">
        <v>81</v>
      </c>
      <c r="B58" s="180"/>
      <c r="C58" s="181" t="s">
        <v>181</v>
      </c>
      <c r="D58" s="182">
        <f>D59+D61</f>
        <v>90</v>
      </c>
    </row>
    <row r="59" spans="1:4" s="2" customFormat="1" ht="57">
      <c r="A59" s="54" t="s">
        <v>144</v>
      </c>
      <c r="B59" s="54"/>
      <c r="C59" s="21" t="s">
        <v>6</v>
      </c>
      <c r="D59" s="154">
        <f>D60</f>
        <v>50</v>
      </c>
    </row>
    <row r="60" spans="1:4" s="41" customFormat="1" ht="30">
      <c r="A60" s="38" t="s">
        <v>323</v>
      </c>
      <c r="B60" s="38" t="s">
        <v>510</v>
      </c>
      <c r="C60" s="17" t="s">
        <v>14</v>
      </c>
      <c r="D60" s="43">
        <v>50</v>
      </c>
    </row>
    <row r="61" spans="1:4" s="2" customFormat="1" ht="14.25">
      <c r="A61" s="54" t="s">
        <v>145</v>
      </c>
      <c r="B61" s="54"/>
      <c r="C61" s="21" t="s">
        <v>342</v>
      </c>
      <c r="D61" s="154">
        <f>D62</f>
        <v>40</v>
      </c>
    </row>
    <row r="62" spans="1:4" s="41" customFormat="1" ht="15">
      <c r="A62" s="38"/>
      <c r="B62" s="38">
        <v>800</v>
      </c>
      <c r="C62" s="36" t="s">
        <v>505</v>
      </c>
      <c r="D62" s="43">
        <v>40</v>
      </c>
    </row>
    <row r="63" spans="1:4" s="2" customFormat="1" ht="57">
      <c r="A63" s="60" t="s">
        <v>82</v>
      </c>
      <c r="B63" s="60"/>
      <c r="C63" s="34" t="s">
        <v>182</v>
      </c>
      <c r="D63" s="155">
        <f>D64</f>
        <v>600</v>
      </c>
    </row>
    <row r="64" spans="1:4" s="41" customFormat="1" ht="45">
      <c r="A64" s="180" t="s">
        <v>83</v>
      </c>
      <c r="B64" s="180"/>
      <c r="C64" s="181" t="s">
        <v>183</v>
      </c>
      <c r="D64" s="182">
        <f>D65</f>
        <v>600</v>
      </c>
    </row>
    <row r="65" spans="1:4" s="2" customFormat="1" ht="28.5" customHeight="1">
      <c r="A65" s="54" t="s">
        <v>148</v>
      </c>
      <c r="B65" s="54"/>
      <c r="C65" s="21" t="s">
        <v>65</v>
      </c>
      <c r="D65" s="154">
        <f>D66</f>
        <v>600</v>
      </c>
    </row>
    <row r="66" spans="1:4" s="41" customFormat="1" ht="30">
      <c r="A66" s="38"/>
      <c r="B66" s="38" t="s">
        <v>191</v>
      </c>
      <c r="C66" s="36" t="s">
        <v>192</v>
      </c>
      <c r="D66" s="43">
        <v>600</v>
      </c>
    </row>
    <row r="67" spans="1:4" s="2" customFormat="1" ht="57">
      <c r="A67" s="60" t="s">
        <v>84</v>
      </c>
      <c r="B67" s="60"/>
      <c r="C67" s="34" t="s">
        <v>184</v>
      </c>
      <c r="D67" s="155">
        <f>D68</f>
        <v>75</v>
      </c>
    </row>
    <row r="68" spans="1:4" s="41" customFormat="1" ht="75">
      <c r="A68" s="180" t="s">
        <v>85</v>
      </c>
      <c r="B68" s="180"/>
      <c r="C68" s="181" t="s">
        <v>185</v>
      </c>
      <c r="D68" s="182">
        <f>D69+D71+D73</f>
        <v>75</v>
      </c>
    </row>
    <row r="69" spans="1:4" s="2" customFormat="1" ht="42.75">
      <c r="A69" s="54" t="s">
        <v>146</v>
      </c>
      <c r="B69" s="54"/>
      <c r="C69" s="21" t="s">
        <v>12</v>
      </c>
      <c r="D69" s="154">
        <f>D70</f>
        <v>20</v>
      </c>
    </row>
    <row r="70" spans="1:4" s="41" customFormat="1" ht="30">
      <c r="A70" s="38"/>
      <c r="B70" s="38" t="s">
        <v>510</v>
      </c>
      <c r="C70" s="17" t="s">
        <v>14</v>
      </c>
      <c r="D70" s="43">
        <v>20</v>
      </c>
    </row>
    <row r="71" spans="1:4" s="2" customFormat="1" ht="34.5" customHeight="1">
      <c r="A71" s="54" t="s">
        <v>147</v>
      </c>
      <c r="B71" s="54"/>
      <c r="C71" s="35" t="s">
        <v>401</v>
      </c>
      <c r="D71" s="154">
        <f>D72</f>
        <v>20</v>
      </c>
    </row>
    <row r="72" spans="1:4" s="41" customFormat="1" ht="30" customHeight="1">
      <c r="A72" s="38"/>
      <c r="B72" s="38" t="s">
        <v>510</v>
      </c>
      <c r="C72" s="17" t="s">
        <v>14</v>
      </c>
      <c r="D72" s="43">
        <v>20</v>
      </c>
    </row>
    <row r="73" spans="1:4" s="2" customFormat="1" ht="30" customHeight="1">
      <c r="A73" s="54" t="s">
        <v>159</v>
      </c>
      <c r="B73" s="54"/>
      <c r="C73" s="21" t="s">
        <v>205</v>
      </c>
      <c r="D73" s="154">
        <f>D74</f>
        <v>35</v>
      </c>
    </row>
    <row r="74" spans="1:4" s="41" customFormat="1" ht="15" customHeight="1">
      <c r="A74" s="38"/>
      <c r="B74" s="38" t="s">
        <v>206</v>
      </c>
      <c r="C74" s="36" t="s">
        <v>207</v>
      </c>
      <c r="D74" s="43">
        <v>35</v>
      </c>
    </row>
    <row r="75" spans="1:4" s="2" customFormat="1" ht="45" customHeight="1">
      <c r="A75" s="60" t="s">
        <v>86</v>
      </c>
      <c r="B75" s="60"/>
      <c r="C75" s="34" t="s">
        <v>186</v>
      </c>
      <c r="D75" s="155">
        <f>D76</f>
        <v>166.7</v>
      </c>
    </row>
    <row r="76" spans="1:4" s="41" customFormat="1" ht="45">
      <c r="A76" s="180" t="s">
        <v>87</v>
      </c>
      <c r="B76" s="180"/>
      <c r="C76" s="181" t="s">
        <v>187</v>
      </c>
      <c r="D76" s="182">
        <f>D77+D79+D81+D83+D85</f>
        <v>166.7</v>
      </c>
    </row>
    <row r="77" spans="1:4" s="2" customFormat="1" ht="15" customHeight="1">
      <c r="A77" s="54" t="s">
        <v>139</v>
      </c>
      <c r="B77" s="54"/>
      <c r="C77" s="35" t="s">
        <v>7</v>
      </c>
      <c r="D77" s="154">
        <f>D78</f>
        <v>20</v>
      </c>
    </row>
    <row r="78" spans="1:4" s="41" customFormat="1" ht="15" customHeight="1">
      <c r="A78" s="38"/>
      <c r="B78" s="38">
        <v>800</v>
      </c>
      <c r="C78" s="36" t="s">
        <v>505</v>
      </c>
      <c r="D78" s="43">
        <v>20</v>
      </c>
    </row>
    <row r="79" spans="1:4" s="2" customFormat="1" ht="45" customHeight="1">
      <c r="A79" s="54" t="s">
        <v>88</v>
      </c>
      <c r="B79" s="54"/>
      <c r="C79" s="35" t="s">
        <v>507</v>
      </c>
      <c r="D79" s="154">
        <f>D80</f>
        <v>63.5</v>
      </c>
    </row>
    <row r="80" spans="1:4" s="41" customFormat="1" ht="15" customHeight="1">
      <c r="A80" s="62"/>
      <c r="B80" s="62" t="s">
        <v>1</v>
      </c>
      <c r="C80" s="188" t="s">
        <v>38</v>
      </c>
      <c r="D80" s="176">
        <v>63.5</v>
      </c>
    </row>
    <row r="81" spans="1:4" s="2" customFormat="1" ht="57" customHeight="1">
      <c r="A81" s="54" t="s">
        <v>89</v>
      </c>
      <c r="B81" s="54"/>
      <c r="C81" s="35" t="s">
        <v>488</v>
      </c>
      <c r="D81" s="154">
        <f>D82</f>
        <v>83.2</v>
      </c>
    </row>
    <row r="82" spans="1:4" s="41" customFormat="1" ht="15" customHeight="1">
      <c r="A82" s="62"/>
      <c r="B82" s="62" t="s">
        <v>1</v>
      </c>
      <c r="C82" s="188" t="s">
        <v>38</v>
      </c>
      <c r="D82" s="176">
        <v>83.2</v>
      </c>
    </row>
    <row r="83" spans="1:4" s="2" customFormat="1" ht="57" customHeight="1">
      <c r="A83" s="54" t="s">
        <v>90</v>
      </c>
      <c r="B83" s="54"/>
      <c r="C83" s="35" t="s">
        <v>343</v>
      </c>
      <c r="D83" s="154">
        <f>D84</f>
        <v>0</v>
      </c>
    </row>
    <row r="84" spans="1:4" s="41" customFormat="1" ht="15" customHeight="1">
      <c r="A84" s="62"/>
      <c r="B84" s="62" t="s">
        <v>1</v>
      </c>
      <c r="C84" s="188" t="s">
        <v>38</v>
      </c>
      <c r="D84" s="176">
        <v>0</v>
      </c>
    </row>
    <row r="85" spans="1:4" s="2" customFormat="1" ht="105.75" customHeight="1">
      <c r="A85" s="61" t="s">
        <v>194</v>
      </c>
      <c r="B85" s="61"/>
      <c r="C85" s="39" t="s">
        <v>193</v>
      </c>
      <c r="D85" s="177">
        <f>D86</f>
        <v>0</v>
      </c>
    </row>
    <row r="86" spans="1:4" s="41" customFormat="1" ht="15" customHeight="1">
      <c r="A86" s="62"/>
      <c r="B86" s="62" t="s">
        <v>1</v>
      </c>
      <c r="C86" s="188" t="s">
        <v>38</v>
      </c>
      <c r="D86" s="176">
        <v>0</v>
      </c>
    </row>
    <row r="87" spans="1:4" s="2" customFormat="1" ht="15" customHeight="1">
      <c r="A87" s="60" t="s">
        <v>91</v>
      </c>
      <c r="B87" s="60"/>
      <c r="C87" s="34" t="s">
        <v>8</v>
      </c>
      <c r="D87" s="155">
        <f>D88+D98</f>
        <v>4284.7</v>
      </c>
    </row>
    <row r="88" spans="1:4" s="2" customFormat="1" ht="30" customHeight="1">
      <c r="A88" s="54" t="s">
        <v>92</v>
      </c>
      <c r="B88" s="54"/>
      <c r="C88" s="35" t="s">
        <v>188</v>
      </c>
      <c r="D88" s="154">
        <f>D89+D92+D94</f>
        <v>3916.9</v>
      </c>
    </row>
    <row r="89" spans="1:4" s="41" customFormat="1" ht="15" customHeight="1">
      <c r="A89" s="38" t="s">
        <v>93</v>
      </c>
      <c r="B89" s="38"/>
      <c r="C89" s="36" t="s">
        <v>29</v>
      </c>
      <c r="D89" s="43">
        <f>D90+D91</f>
        <v>872.6</v>
      </c>
    </row>
    <row r="90" spans="1:8" s="41" customFormat="1" ht="60">
      <c r="A90" s="38"/>
      <c r="B90" s="38">
        <v>100</v>
      </c>
      <c r="C90" s="36" t="s">
        <v>0</v>
      </c>
      <c r="D90" s="43">
        <v>867.6</v>
      </c>
      <c r="H90" s="169"/>
    </row>
    <row r="91" spans="1:4" s="41" customFormat="1" ht="15">
      <c r="A91" s="38"/>
      <c r="B91" s="38">
        <v>800</v>
      </c>
      <c r="C91" s="36" t="s">
        <v>505</v>
      </c>
      <c r="D91" s="156">
        <v>5</v>
      </c>
    </row>
    <row r="92" spans="1:4" s="41" customFormat="1" ht="15">
      <c r="A92" s="38" t="s">
        <v>94</v>
      </c>
      <c r="B92" s="38"/>
      <c r="C92" s="36" t="s">
        <v>30</v>
      </c>
      <c r="D92" s="43">
        <f>D93</f>
        <v>0</v>
      </c>
    </row>
    <row r="93" spans="1:4" ht="30">
      <c r="A93" s="38"/>
      <c r="B93" s="38">
        <v>200</v>
      </c>
      <c r="C93" s="36" t="s">
        <v>14</v>
      </c>
      <c r="D93" s="156">
        <v>0</v>
      </c>
    </row>
    <row r="94" spans="1:4" ht="30">
      <c r="A94" s="38" t="s">
        <v>95</v>
      </c>
      <c r="B94" s="38"/>
      <c r="C94" s="36" t="s">
        <v>9</v>
      </c>
      <c r="D94" s="43">
        <f>D95+D96+D97</f>
        <v>3044.3</v>
      </c>
    </row>
    <row r="95" spans="1:4" ht="60">
      <c r="A95" s="38"/>
      <c r="B95" s="38">
        <v>100</v>
      </c>
      <c r="C95" s="36" t="s">
        <v>0</v>
      </c>
      <c r="D95" s="43">
        <v>2234.3</v>
      </c>
    </row>
    <row r="96" spans="1:4" ht="30" customHeight="1">
      <c r="A96" s="38"/>
      <c r="B96" s="38">
        <v>200</v>
      </c>
      <c r="C96" s="36" t="s">
        <v>14</v>
      </c>
      <c r="D96" s="43">
        <v>800</v>
      </c>
    </row>
    <row r="97" spans="1:4" ht="15">
      <c r="A97" s="38"/>
      <c r="B97" s="38">
        <v>800</v>
      </c>
      <c r="C97" s="36" t="s">
        <v>505</v>
      </c>
      <c r="D97" s="43">
        <v>10</v>
      </c>
    </row>
    <row r="98" spans="1:4" ht="42.75">
      <c r="A98" s="54" t="s">
        <v>96</v>
      </c>
      <c r="B98" s="54"/>
      <c r="C98" s="35" t="s">
        <v>189</v>
      </c>
      <c r="D98" s="154">
        <f>D99+D103+D106+D101</f>
        <v>367.8</v>
      </c>
    </row>
    <row r="99" spans="1:4" ht="30">
      <c r="A99" s="38" t="s">
        <v>97</v>
      </c>
      <c r="B99" s="38"/>
      <c r="C99" s="36" t="s">
        <v>10</v>
      </c>
      <c r="D99" s="43">
        <f>D100</f>
        <v>0.8</v>
      </c>
    </row>
    <row r="100" spans="1:4" ht="30">
      <c r="A100" s="38"/>
      <c r="B100" s="38" t="s">
        <v>510</v>
      </c>
      <c r="C100" s="36" t="s">
        <v>14</v>
      </c>
      <c r="D100" s="156">
        <v>0.8</v>
      </c>
    </row>
    <row r="101" spans="1:4" ht="60">
      <c r="A101" s="38" t="s">
        <v>407</v>
      </c>
      <c r="B101" s="38"/>
      <c r="C101" s="36" t="s">
        <v>408</v>
      </c>
      <c r="D101" s="156">
        <f>D102</f>
        <v>294.3</v>
      </c>
    </row>
    <row r="102" spans="1:4" ht="30">
      <c r="A102" s="38"/>
      <c r="B102" s="38" t="s">
        <v>510</v>
      </c>
      <c r="C102" s="36" t="s">
        <v>14</v>
      </c>
      <c r="D102" s="156">
        <v>294.3</v>
      </c>
    </row>
    <row r="103" spans="1:4" ht="30">
      <c r="A103" s="38" t="s">
        <v>103</v>
      </c>
      <c r="B103" s="38"/>
      <c r="C103" s="36" t="s">
        <v>316</v>
      </c>
      <c r="D103" s="156">
        <f>D104+D105</f>
        <v>72.7</v>
      </c>
    </row>
    <row r="104" spans="1:4" ht="60">
      <c r="A104" s="38"/>
      <c r="B104" s="38" t="s">
        <v>11</v>
      </c>
      <c r="C104" s="36" t="s">
        <v>0</v>
      </c>
      <c r="D104" s="156">
        <v>72.7</v>
      </c>
    </row>
    <row r="105" spans="1:4" ht="30">
      <c r="A105" s="38"/>
      <c r="B105" s="38" t="s">
        <v>510</v>
      </c>
      <c r="C105" s="36" t="s">
        <v>14</v>
      </c>
      <c r="D105" s="156">
        <v>0</v>
      </c>
    </row>
    <row r="106" spans="1:4" ht="60" customHeight="1">
      <c r="A106" s="38" t="s">
        <v>196</v>
      </c>
      <c r="B106" s="38"/>
      <c r="C106" s="36" t="s">
        <v>391</v>
      </c>
      <c r="D106" s="156">
        <f>D107</f>
        <v>0</v>
      </c>
    </row>
    <row r="107" spans="1:4" ht="30">
      <c r="A107" s="38"/>
      <c r="B107" s="38" t="s">
        <v>191</v>
      </c>
      <c r="C107" s="36" t="s">
        <v>192</v>
      </c>
      <c r="D107" s="156">
        <v>0</v>
      </c>
    </row>
    <row r="108" spans="1:4" ht="15">
      <c r="A108" s="38"/>
      <c r="B108" s="38"/>
      <c r="C108" s="36"/>
      <c r="D108" s="156"/>
    </row>
    <row r="109" spans="1:4" s="2" customFormat="1" ht="14.25">
      <c r="A109" s="54"/>
      <c r="B109" s="54"/>
      <c r="C109" s="35" t="s">
        <v>21</v>
      </c>
      <c r="D109" s="157">
        <f>D87+D11+D19+D23+D50+D63+D67+D75</f>
        <v>7879.999999999999</v>
      </c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5.75390625" style="14" customWidth="1"/>
    <col min="2" max="2" width="12.875" style="14" customWidth="1"/>
    <col min="3" max="3" width="58.375" style="149" customWidth="1"/>
    <col min="4" max="5" width="13.75390625" style="14" customWidth="1"/>
  </cols>
  <sheetData>
    <row r="1" spans="4:5" ht="15">
      <c r="D1" s="16"/>
      <c r="E1" s="16" t="s">
        <v>296</v>
      </c>
    </row>
    <row r="2" spans="4:5" ht="15">
      <c r="D2" s="16"/>
      <c r="E2" s="16" t="s">
        <v>476</v>
      </c>
    </row>
    <row r="3" spans="4:5" ht="15">
      <c r="D3" s="16"/>
      <c r="E3" s="16" t="s">
        <v>104</v>
      </c>
    </row>
    <row r="4" spans="4:5" ht="15">
      <c r="D4" s="16"/>
      <c r="E4" s="16" t="s">
        <v>203</v>
      </c>
    </row>
    <row r="5" spans="4:5" ht="15">
      <c r="D5"/>
      <c r="E5"/>
    </row>
    <row r="6" spans="4:5" ht="15">
      <c r="D6" s="16"/>
      <c r="E6" s="16"/>
    </row>
    <row r="7" spans="1:5" ht="44.25" customHeight="1">
      <c r="A7" s="252" t="s">
        <v>406</v>
      </c>
      <c r="B7" s="252"/>
      <c r="C7" s="252"/>
      <c r="D7" s="252"/>
      <c r="E7" s="252"/>
    </row>
    <row r="8" spans="1:5" ht="14.25">
      <c r="A8" s="147"/>
      <c r="B8" s="147"/>
      <c r="C8" s="150"/>
      <c r="D8" s="147"/>
      <c r="E8" s="147"/>
    </row>
    <row r="9" spans="1:5" ht="15">
      <c r="A9" s="32"/>
      <c r="B9" s="32"/>
      <c r="C9" s="151"/>
      <c r="D9" s="16"/>
      <c r="E9" s="16" t="s">
        <v>24</v>
      </c>
    </row>
    <row r="10" spans="1:5" ht="30">
      <c r="A10" s="179" t="s">
        <v>502</v>
      </c>
      <c r="B10" s="179" t="s">
        <v>503</v>
      </c>
      <c r="C10" s="179" t="s">
        <v>28</v>
      </c>
      <c r="D10" s="18" t="s">
        <v>374</v>
      </c>
      <c r="E10" s="18" t="s">
        <v>405</v>
      </c>
    </row>
    <row r="11" spans="1:5" ht="42.75">
      <c r="A11" s="60" t="s">
        <v>74</v>
      </c>
      <c r="B11" s="60"/>
      <c r="C11" s="34" t="s">
        <v>197</v>
      </c>
      <c r="D11" s="153">
        <f>D12</f>
        <v>0</v>
      </c>
      <c r="E11" s="153">
        <f>E12</f>
        <v>0</v>
      </c>
    </row>
    <row r="12" spans="1:5" ht="45" customHeight="1">
      <c r="A12" s="180" t="s">
        <v>75</v>
      </c>
      <c r="B12" s="180"/>
      <c r="C12" s="181" t="s">
        <v>136</v>
      </c>
      <c r="D12" s="182">
        <f>D13+D15+D17</f>
        <v>0</v>
      </c>
      <c r="E12" s="182">
        <f>E13+E15+E17</f>
        <v>0</v>
      </c>
    </row>
    <row r="13" spans="1:5" ht="30" customHeight="1">
      <c r="A13" s="54" t="s">
        <v>158</v>
      </c>
      <c r="B13" s="54"/>
      <c r="C13" s="35" t="s">
        <v>329</v>
      </c>
      <c r="D13" s="154">
        <f>D14</f>
        <v>0</v>
      </c>
      <c r="E13" s="154">
        <f>E14</f>
        <v>0</v>
      </c>
    </row>
    <row r="14" spans="1:5" ht="30" customHeight="1">
      <c r="A14" s="38"/>
      <c r="B14" s="38" t="s">
        <v>510</v>
      </c>
      <c r="C14" s="17" t="s">
        <v>14</v>
      </c>
      <c r="D14" s="43">
        <v>0</v>
      </c>
      <c r="E14" s="43">
        <v>0</v>
      </c>
    </row>
    <row r="15" spans="1:5" ht="15" customHeight="1">
      <c r="A15" s="54" t="s">
        <v>161</v>
      </c>
      <c r="B15" s="54"/>
      <c r="C15" s="35" t="s">
        <v>2</v>
      </c>
      <c r="D15" s="154">
        <f>D16</f>
        <v>0</v>
      </c>
      <c r="E15" s="154">
        <f>E16</f>
        <v>0</v>
      </c>
    </row>
    <row r="16" spans="1:5" ht="30" customHeight="1">
      <c r="A16" s="38"/>
      <c r="B16" s="38" t="s">
        <v>510</v>
      </c>
      <c r="C16" s="17" t="s">
        <v>14</v>
      </c>
      <c r="D16" s="43">
        <v>0</v>
      </c>
      <c r="E16" s="43">
        <v>0</v>
      </c>
    </row>
    <row r="17" spans="1:5" ht="28.5">
      <c r="A17" s="54" t="s">
        <v>160</v>
      </c>
      <c r="B17" s="54"/>
      <c r="C17" s="35" t="s">
        <v>190</v>
      </c>
      <c r="D17" s="154">
        <f>D18</f>
        <v>0</v>
      </c>
      <c r="E17" s="154">
        <f>E18</f>
        <v>0</v>
      </c>
    </row>
    <row r="18" spans="1:5" ht="30" customHeight="1">
      <c r="A18" s="38"/>
      <c r="B18" s="38" t="s">
        <v>510</v>
      </c>
      <c r="C18" s="17" t="s">
        <v>14</v>
      </c>
      <c r="D18" s="43">
        <v>0</v>
      </c>
      <c r="E18" s="43">
        <v>0</v>
      </c>
    </row>
    <row r="19" spans="1:5" ht="42.75">
      <c r="A19" s="60" t="s">
        <v>76</v>
      </c>
      <c r="B19" s="60"/>
      <c r="C19" s="34" t="s">
        <v>204</v>
      </c>
      <c r="D19" s="155">
        <f aca="true" t="shared" si="0" ref="D19:E21">D20</f>
        <v>0</v>
      </c>
      <c r="E19" s="155">
        <f t="shared" si="0"/>
        <v>0</v>
      </c>
    </row>
    <row r="20" spans="1:8" ht="45">
      <c r="A20" s="180" t="s">
        <v>77</v>
      </c>
      <c r="B20" s="184"/>
      <c r="C20" s="181" t="s">
        <v>166</v>
      </c>
      <c r="D20" s="185">
        <f t="shared" si="0"/>
        <v>0</v>
      </c>
      <c r="E20" s="185">
        <f t="shared" si="0"/>
        <v>0</v>
      </c>
      <c r="G20" s="158"/>
      <c r="H20" s="158"/>
    </row>
    <row r="21" spans="1:5" ht="28.5">
      <c r="A21" s="54" t="s">
        <v>165</v>
      </c>
      <c r="B21" s="54"/>
      <c r="C21" s="35" t="s">
        <v>336</v>
      </c>
      <c r="D21" s="154">
        <f t="shared" si="0"/>
        <v>0</v>
      </c>
      <c r="E21" s="154">
        <f t="shared" si="0"/>
        <v>0</v>
      </c>
    </row>
    <row r="22" spans="1:5" ht="30" customHeight="1">
      <c r="A22" s="38"/>
      <c r="B22" s="38" t="s">
        <v>510</v>
      </c>
      <c r="C22" s="17" t="s">
        <v>14</v>
      </c>
      <c r="D22" s="43">
        <v>0</v>
      </c>
      <c r="E22" s="43">
        <v>0</v>
      </c>
    </row>
    <row r="23" spans="1:5" ht="45" customHeight="1">
      <c r="A23" s="60" t="s">
        <v>78</v>
      </c>
      <c r="B23" s="60"/>
      <c r="C23" s="34" t="s">
        <v>167</v>
      </c>
      <c r="D23" s="155">
        <f>D24+D31+D34+D40</f>
        <v>718.8</v>
      </c>
      <c r="E23" s="155">
        <f>E24+E31+E34+E40</f>
        <v>703.9</v>
      </c>
    </row>
    <row r="24" spans="1:5" ht="60">
      <c r="A24" s="180" t="s">
        <v>99</v>
      </c>
      <c r="B24" s="180"/>
      <c r="C24" s="181" t="s">
        <v>337</v>
      </c>
      <c r="D24" s="182">
        <f>D25+D27+D29</f>
        <v>343.9</v>
      </c>
      <c r="E24" s="182">
        <f>E25+E27+E29</f>
        <v>343.9</v>
      </c>
    </row>
    <row r="25" spans="1:5" ht="42.75">
      <c r="A25" s="54" t="s">
        <v>149</v>
      </c>
      <c r="B25" s="54"/>
      <c r="C25" s="35" t="s">
        <v>338</v>
      </c>
      <c r="D25" s="154">
        <f>D26</f>
        <v>343.9</v>
      </c>
      <c r="E25" s="154">
        <f>E26</f>
        <v>343.9</v>
      </c>
    </row>
    <row r="26" spans="1:5" ht="30" customHeight="1">
      <c r="A26" s="38"/>
      <c r="B26" s="38" t="s">
        <v>191</v>
      </c>
      <c r="C26" s="36" t="s">
        <v>192</v>
      </c>
      <c r="D26" s="43">
        <v>343.9</v>
      </c>
      <c r="E26" s="43">
        <v>343.9</v>
      </c>
    </row>
    <row r="27" spans="1:5" ht="30" customHeight="1">
      <c r="A27" s="54" t="s">
        <v>150</v>
      </c>
      <c r="B27" s="54"/>
      <c r="C27" s="35" t="s">
        <v>339</v>
      </c>
      <c r="D27" s="154">
        <f>D28</f>
        <v>0</v>
      </c>
      <c r="E27" s="154">
        <f>E28</f>
        <v>0</v>
      </c>
    </row>
    <row r="28" spans="1:5" ht="30" customHeight="1">
      <c r="A28" s="38"/>
      <c r="B28" s="38" t="s">
        <v>191</v>
      </c>
      <c r="C28" s="36" t="s">
        <v>192</v>
      </c>
      <c r="D28" s="43">
        <v>0</v>
      </c>
      <c r="E28" s="43">
        <v>0</v>
      </c>
    </row>
    <row r="29" spans="1:8" ht="30" customHeight="1">
      <c r="A29" s="54" t="s">
        <v>151</v>
      </c>
      <c r="B29" s="54"/>
      <c r="C29" s="35" t="s">
        <v>340</v>
      </c>
      <c r="D29" s="154">
        <f>D30</f>
        <v>0</v>
      </c>
      <c r="E29" s="154">
        <f>E30</f>
        <v>0</v>
      </c>
      <c r="G29" s="158"/>
      <c r="H29" s="158"/>
    </row>
    <row r="30" spans="1:5" ht="30" customHeight="1">
      <c r="A30" s="38"/>
      <c r="B30" s="38" t="s">
        <v>191</v>
      </c>
      <c r="C30" s="36" t="s">
        <v>192</v>
      </c>
      <c r="D30" s="43">
        <v>0</v>
      </c>
      <c r="E30" s="43">
        <v>0</v>
      </c>
    </row>
    <row r="31" spans="1:5" ht="30">
      <c r="A31" s="180" t="s">
        <v>100</v>
      </c>
      <c r="B31" s="180"/>
      <c r="C31" s="181" t="s">
        <v>404</v>
      </c>
      <c r="D31" s="182">
        <f>D32</f>
        <v>100</v>
      </c>
      <c r="E31" s="182">
        <f>E32</f>
        <v>100</v>
      </c>
    </row>
    <row r="32" spans="1:7" ht="57">
      <c r="A32" s="54" t="s">
        <v>152</v>
      </c>
      <c r="B32" s="54"/>
      <c r="C32" s="35" t="s">
        <v>4</v>
      </c>
      <c r="D32" s="154">
        <f>D33</f>
        <v>100</v>
      </c>
      <c r="E32" s="154">
        <f>E33</f>
        <v>100</v>
      </c>
      <c r="G32" s="158"/>
    </row>
    <row r="33" spans="1:5" ht="30">
      <c r="A33" s="38"/>
      <c r="B33" s="38" t="s">
        <v>191</v>
      </c>
      <c r="C33" s="36" t="s">
        <v>192</v>
      </c>
      <c r="D33" s="43">
        <v>100</v>
      </c>
      <c r="E33" s="43">
        <v>100</v>
      </c>
    </row>
    <row r="34" spans="1:5" ht="45">
      <c r="A34" s="180" t="s">
        <v>101</v>
      </c>
      <c r="B34" s="180"/>
      <c r="C34" s="181" t="s">
        <v>168</v>
      </c>
      <c r="D34" s="182">
        <f>D35+D38</f>
        <v>164.9</v>
      </c>
      <c r="E34" s="182">
        <f>E35+E38</f>
        <v>150</v>
      </c>
    </row>
    <row r="35" spans="1:5" ht="30" customHeight="1">
      <c r="A35" s="54" t="s">
        <v>153</v>
      </c>
      <c r="B35" s="54"/>
      <c r="C35" s="35" t="s">
        <v>20</v>
      </c>
      <c r="D35" s="154">
        <f>D36+D37</f>
        <v>100</v>
      </c>
      <c r="E35" s="154">
        <f>E36+E37</f>
        <v>100</v>
      </c>
    </row>
    <row r="36" spans="1:5" ht="30">
      <c r="A36" s="38"/>
      <c r="B36" s="38" t="s">
        <v>191</v>
      </c>
      <c r="C36" s="36" t="s">
        <v>192</v>
      </c>
      <c r="D36" s="43">
        <v>100</v>
      </c>
      <c r="E36" s="43">
        <v>100</v>
      </c>
    </row>
    <row r="37" spans="1:5" ht="30">
      <c r="A37" s="38"/>
      <c r="B37" s="38" t="s">
        <v>510</v>
      </c>
      <c r="C37" s="17" t="s">
        <v>14</v>
      </c>
      <c r="D37" s="43">
        <v>0</v>
      </c>
      <c r="E37" s="43">
        <v>0</v>
      </c>
    </row>
    <row r="38" spans="1:5" ht="28.5">
      <c r="A38" s="54" t="s">
        <v>154</v>
      </c>
      <c r="B38" s="54"/>
      <c r="C38" s="35" t="s">
        <v>3</v>
      </c>
      <c r="D38" s="154">
        <f>D39</f>
        <v>64.9</v>
      </c>
      <c r="E38" s="154">
        <f>E39</f>
        <v>50</v>
      </c>
    </row>
    <row r="39" spans="1:5" ht="30">
      <c r="A39" s="38"/>
      <c r="B39" s="38" t="s">
        <v>191</v>
      </c>
      <c r="C39" s="36" t="s">
        <v>192</v>
      </c>
      <c r="D39" s="43">
        <v>64.9</v>
      </c>
      <c r="E39" s="43">
        <v>50</v>
      </c>
    </row>
    <row r="40" spans="1:5" ht="45">
      <c r="A40" s="180" t="s">
        <v>102</v>
      </c>
      <c r="B40" s="180"/>
      <c r="C40" s="181" t="s">
        <v>177</v>
      </c>
      <c r="D40" s="182">
        <f>D41+D43+D45+D47</f>
        <v>110</v>
      </c>
      <c r="E40" s="182">
        <f>E41+E43+E45+E47</f>
        <v>110</v>
      </c>
    </row>
    <row r="41" spans="1:5" ht="28.5">
      <c r="A41" s="54" t="s">
        <v>155</v>
      </c>
      <c r="B41" s="54"/>
      <c r="C41" s="35" t="s">
        <v>260</v>
      </c>
      <c r="D41" s="154">
        <f>D42</f>
        <v>0</v>
      </c>
      <c r="E41" s="154">
        <f>E42</f>
        <v>0</v>
      </c>
    </row>
    <row r="42" spans="1:5" ht="30">
      <c r="A42" s="38"/>
      <c r="B42" s="38" t="s">
        <v>191</v>
      </c>
      <c r="C42" s="36" t="s">
        <v>192</v>
      </c>
      <c r="D42" s="43">
        <v>0</v>
      </c>
      <c r="E42" s="43">
        <v>0</v>
      </c>
    </row>
    <row r="43" spans="1:5" ht="28.5">
      <c r="A43" s="152" t="s">
        <v>140</v>
      </c>
      <c r="B43" s="54"/>
      <c r="C43" s="35" t="s">
        <v>361</v>
      </c>
      <c r="D43" s="157">
        <f>D44</f>
        <v>10</v>
      </c>
      <c r="E43" s="157">
        <f>E44</f>
        <v>10</v>
      </c>
    </row>
    <row r="44" spans="1:5" ht="30">
      <c r="A44" s="37"/>
      <c r="B44" s="38" t="s">
        <v>191</v>
      </c>
      <c r="C44" s="36" t="s">
        <v>192</v>
      </c>
      <c r="D44" s="156">
        <v>10</v>
      </c>
      <c r="E44" s="156">
        <v>10</v>
      </c>
    </row>
    <row r="45" spans="1:5" ht="14.25">
      <c r="A45" s="54" t="s">
        <v>156</v>
      </c>
      <c r="B45" s="54"/>
      <c r="C45" s="35" t="s">
        <v>5</v>
      </c>
      <c r="D45" s="154">
        <f>D46</f>
        <v>100</v>
      </c>
      <c r="E45" s="154">
        <f>E46</f>
        <v>100</v>
      </c>
    </row>
    <row r="46" spans="1:5" ht="30">
      <c r="A46" s="54"/>
      <c r="B46" s="38" t="s">
        <v>191</v>
      </c>
      <c r="C46" s="36" t="s">
        <v>192</v>
      </c>
      <c r="D46" s="43">
        <v>100</v>
      </c>
      <c r="E46" s="43">
        <v>100</v>
      </c>
    </row>
    <row r="47" spans="1:5" ht="28.5">
      <c r="A47" s="54" t="s">
        <v>157</v>
      </c>
      <c r="B47" s="54"/>
      <c r="C47" s="35" t="s">
        <v>261</v>
      </c>
      <c r="D47" s="154">
        <f>D48</f>
        <v>0</v>
      </c>
      <c r="E47" s="154">
        <f>E48</f>
        <v>0</v>
      </c>
    </row>
    <row r="48" spans="1:5" ht="30">
      <c r="A48" s="38"/>
      <c r="B48" s="38" t="s">
        <v>191</v>
      </c>
      <c r="C48" s="36" t="s">
        <v>192</v>
      </c>
      <c r="D48" s="43">
        <v>0</v>
      </c>
      <c r="E48" s="43">
        <v>0</v>
      </c>
    </row>
    <row r="49" spans="1:5" ht="42.75">
      <c r="A49" s="60" t="s">
        <v>79</v>
      </c>
      <c r="B49" s="60"/>
      <c r="C49" s="34" t="s">
        <v>195</v>
      </c>
      <c r="D49" s="155">
        <f>D50+D57</f>
        <v>145</v>
      </c>
      <c r="E49" s="155">
        <f>E50+E57</f>
        <v>145</v>
      </c>
    </row>
    <row r="50" spans="1:5" s="2" customFormat="1" ht="45">
      <c r="A50" s="180" t="s">
        <v>80</v>
      </c>
      <c r="B50" s="180"/>
      <c r="C50" s="181" t="s">
        <v>178</v>
      </c>
      <c r="D50" s="182">
        <f>D51+D53+D55</f>
        <v>120</v>
      </c>
      <c r="E50" s="182">
        <f>E51+E53+E55</f>
        <v>120</v>
      </c>
    </row>
    <row r="51" spans="1:5" ht="28.5">
      <c r="A51" s="54" t="s">
        <v>141</v>
      </c>
      <c r="B51" s="54"/>
      <c r="C51" s="21" t="s">
        <v>179</v>
      </c>
      <c r="D51" s="154">
        <f>D52</f>
        <v>100</v>
      </c>
      <c r="E51" s="154">
        <f>E52</f>
        <v>100</v>
      </c>
    </row>
    <row r="52" spans="1:5" ht="30">
      <c r="A52" s="38"/>
      <c r="B52" s="38" t="s">
        <v>191</v>
      </c>
      <c r="C52" s="36" t="s">
        <v>192</v>
      </c>
      <c r="D52" s="43">
        <v>100</v>
      </c>
      <c r="E52" s="43">
        <v>100</v>
      </c>
    </row>
    <row r="53" spans="1:5" ht="42.75">
      <c r="A53" s="54" t="s">
        <v>142</v>
      </c>
      <c r="B53" s="54"/>
      <c r="C53" s="21" t="s">
        <v>180</v>
      </c>
      <c r="D53" s="154">
        <f>D54</f>
        <v>0</v>
      </c>
      <c r="E53" s="154">
        <f>E54</f>
        <v>0</v>
      </c>
    </row>
    <row r="54" spans="1:5" ht="30">
      <c r="A54" s="38"/>
      <c r="B54" s="38" t="s">
        <v>510</v>
      </c>
      <c r="C54" s="17" t="s">
        <v>14</v>
      </c>
      <c r="D54" s="43">
        <v>0</v>
      </c>
      <c r="E54" s="43">
        <v>0</v>
      </c>
    </row>
    <row r="55" spans="1:5" ht="14.25">
      <c r="A55" s="54" t="s">
        <v>143</v>
      </c>
      <c r="B55" s="54"/>
      <c r="C55" s="21" t="s">
        <v>341</v>
      </c>
      <c r="D55" s="154">
        <f>D56</f>
        <v>20</v>
      </c>
      <c r="E55" s="154">
        <f>E56</f>
        <v>20</v>
      </c>
    </row>
    <row r="56" spans="1:5" ht="15">
      <c r="A56" s="38"/>
      <c r="B56" s="38">
        <v>800</v>
      </c>
      <c r="C56" s="36" t="s">
        <v>505</v>
      </c>
      <c r="D56" s="43">
        <v>20</v>
      </c>
      <c r="E56" s="43">
        <v>20</v>
      </c>
    </row>
    <row r="57" spans="1:5" ht="45">
      <c r="A57" s="180" t="s">
        <v>81</v>
      </c>
      <c r="B57" s="180"/>
      <c r="C57" s="181" t="s">
        <v>181</v>
      </c>
      <c r="D57" s="182">
        <f>D58+D60</f>
        <v>25</v>
      </c>
      <c r="E57" s="182">
        <f>E58+E60</f>
        <v>25</v>
      </c>
    </row>
    <row r="58" spans="1:5" ht="60" customHeight="1">
      <c r="A58" s="54" t="s">
        <v>144</v>
      </c>
      <c r="B58" s="54"/>
      <c r="C58" s="21" t="s">
        <v>6</v>
      </c>
      <c r="D58" s="154">
        <f>D59</f>
        <v>0</v>
      </c>
      <c r="E58" s="154">
        <f>E59</f>
        <v>0</v>
      </c>
    </row>
    <row r="59" spans="1:5" ht="30">
      <c r="A59" s="38" t="s">
        <v>323</v>
      </c>
      <c r="B59" s="38" t="s">
        <v>510</v>
      </c>
      <c r="C59" s="17" t="s">
        <v>14</v>
      </c>
      <c r="D59" s="43">
        <v>0</v>
      </c>
      <c r="E59" s="43">
        <v>0</v>
      </c>
    </row>
    <row r="60" spans="1:5" ht="15" customHeight="1">
      <c r="A60" s="54" t="s">
        <v>145</v>
      </c>
      <c r="B60" s="54"/>
      <c r="C60" s="21" t="s">
        <v>342</v>
      </c>
      <c r="D60" s="154">
        <f>D61</f>
        <v>25</v>
      </c>
      <c r="E60" s="154">
        <f>E61</f>
        <v>25</v>
      </c>
    </row>
    <row r="61" spans="1:5" ht="15" customHeight="1">
      <c r="A61" s="38"/>
      <c r="B61" s="38">
        <v>800</v>
      </c>
      <c r="C61" s="36" t="s">
        <v>505</v>
      </c>
      <c r="D61" s="43">
        <v>25</v>
      </c>
      <c r="E61" s="43">
        <v>25</v>
      </c>
    </row>
    <row r="62" spans="1:5" ht="56.25" customHeight="1">
      <c r="A62" s="60" t="s">
        <v>82</v>
      </c>
      <c r="B62" s="60"/>
      <c r="C62" s="34" t="s">
        <v>182</v>
      </c>
      <c r="D62" s="155">
        <f aca="true" t="shared" si="1" ref="D62:E64">D63</f>
        <v>300</v>
      </c>
      <c r="E62" s="155">
        <f t="shared" si="1"/>
        <v>670.4</v>
      </c>
    </row>
    <row r="63" spans="1:5" ht="44.25" customHeight="1">
      <c r="A63" s="180" t="s">
        <v>83</v>
      </c>
      <c r="B63" s="180"/>
      <c r="C63" s="181" t="s">
        <v>183</v>
      </c>
      <c r="D63" s="182">
        <f t="shared" si="1"/>
        <v>300</v>
      </c>
      <c r="E63" s="182">
        <f t="shared" si="1"/>
        <v>670.4</v>
      </c>
    </row>
    <row r="64" spans="1:5" ht="30" customHeight="1">
      <c r="A64" s="54" t="s">
        <v>148</v>
      </c>
      <c r="B64" s="54"/>
      <c r="C64" s="21" t="s">
        <v>65</v>
      </c>
      <c r="D64" s="154">
        <f t="shared" si="1"/>
        <v>300</v>
      </c>
      <c r="E64" s="154">
        <f t="shared" si="1"/>
        <v>670.4</v>
      </c>
    </row>
    <row r="65" spans="1:5" ht="30" customHeight="1">
      <c r="A65" s="38"/>
      <c r="B65" s="38" t="s">
        <v>191</v>
      </c>
      <c r="C65" s="36" t="s">
        <v>192</v>
      </c>
      <c r="D65" s="43">
        <v>300</v>
      </c>
      <c r="E65" s="43">
        <v>670.4</v>
      </c>
    </row>
    <row r="66" spans="1:5" ht="57">
      <c r="A66" s="60" t="s">
        <v>84</v>
      </c>
      <c r="B66" s="60"/>
      <c r="C66" s="34" t="s">
        <v>184</v>
      </c>
      <c r="D66" s="155">
        <f>D67</f>
        <v>37</v>
      </c>
      <c r="E66" s="155">
        <f>E67</f>
        <v>37</v>
      </c>
    </row>
    <row r="67" spans="1:5" ht="75">
      <c r="A67" s="180" t="s">
        <v>85</v>
      </c>
      <c r="B67" s="180"/>
      <c r="C67" s="181" t="s">
        <v>185</v>
      </c>
      <c r="D67" s="182">
        <f>D68+D70+D72</f>
        <v>37</v>
      </c>
      <c r="E67" s="182">
        <f>E68+E70+E72</f>
        <v>37</v>
      </c>
    </row>
    <row r="68" spans="1:5" ht="45" customHeight="1">
      <c r="A68" s="54" t="s">
        <v>146</v>
      </c>
      <c r="B68" s="54"/>
      <c r="C68" s="21" t="s">
        <v>12</v>
      </c>
      <c r="D68" s="154">
        <f>D69</f>
        <v>2</v>
      </c>
      <c r="E68" s="154">
        <f>E69</f>
        <v>2</v>
      </c>
    </row>
    <row r="69" spans="1:5" ht="30" customHeight="1">
      <c r="A69" s="38"/>
      <c r="B69" s="38" t="s">
        <v>510</v>
      </c>
      <c r="C69" s="17" t="s">
        <v>14</v>
      </c>
      <c r="D69" s="43">
        <v>2</v>
      </c>
      <c r="E69" s="43">
        <v>2</v>
      </c>
    </row>
    <row r="70" spans="1:5" ht="30" customHeight="1">
      <c r="A70" s="54" t="s">
        <v>147</v>
      </c>
      <c r="B70" s="54"/>
      <c r="C70" s="35" t="s">
        <v>401</v>
      </c>
      <c r="D70" s="154">
        <f>D71</f>
        <v>0</v>
      </c>
      <c r="E70" s="154">
        <f>E71</f>
        <v>0</v>
      </c>
    </row>
    <row r="71" spans="1:5" ht="30">
      <c r="A71" s="38"/>
      <c r="B71" s="38" t="s">
        <v>510</v>
      </c>
      <c r="C71" s="17" t="s">
        <v>14</v>
      </c>
      <c r="D71" s="43">
        <v>0</v>
      </c>
      <c r="E71" s="43">
        <v>0</v>
      </c>
    </row>
    <row r="72" spans="1:5" ht="28.5">
      <c r="A72" s="54" t="s">
        <v>159</v>
      </c>
      <c r="B72" s="54"/>
      <c r="C72" s="21" t="s">
        <v>205</v>
      </c>
      <c r="D72" s="154">
        <f>D73</f>
        <v>35</v>
      </c>
      <c r="E72" s="154">
        <f>E73</f>
        <v>35</v>
      </c>
    </row>
    <row r="73" spans="1:5" ht="15">
      <c r="A73" s="38"/>
      <c r="B73" s="38" t="s">
        <v>206</v>
      </c>
      <c r="C73" s="36" t="s">
        <v>207</v>
      </c>
      <c r="D73" s="43">
        <v>35</v>
      </c>
      <c r="E73" s="43">
        <v>35</v>
      </c>
    </row>
    <row r="74" spans="1:5" ht="42.75">
      <c r="A74" s="60" t="s">
        <v>86</v>
      </c>
      <c r="B74" s="60"/>
      <c r="C74" s="34" t="s">
        <v>186</v>
      </c>
      <c r="D74" s="155">
        <f>D75</f>
        <v>20</v>
      </c>
      <c r="E74" s="155">
        <f>E75</f>
        <v>20</v>
      </c>
    </row>
    <row r="75" spans="1:5" ht="45">
      <c r="A75" s="180" t="s">
        <v>87</v>
      </c>
      <c r="B75" s="180"/>
      <c r="C75" s="181" t="s">
        <v>187</v>
      </c>
      <c r="D75" s="182">
        <f>D76+D78+D80+D82+D84</f>
        <v>20</v>
      </c>
      <c r="E75" s="182">
        <f>E76+E78+E80+E82+E84</f>
        <v>20</v>
      </c>
    </row>
    <row r="76" spans="1:5" ht="14.25">
      <c r="A76" s="54" t="s">
        <v>139</v>
      </c>
      <c r="B76" s="54"/>
      <c r="C76" s="35" t="s">
        <v>7</v>
      </c>
      <c r="D76" s="154">
        <f>D77</f>
        <v>20</v>
      </c>
      <c r="E76" s="154">
        <f>E77</f>
        <v>20</v>
      </c>
    </row>
    <row r="77" spans="1:5" ht="15">
      <c r="A77" s="38"/>
      <c r="B77" s="38">
        <v>800</v>
      </c>
      <c r="C77" s="36" t="s">
        <v>505</v>
      </c>
      <c r="D77" s="43">
        <v>20</v>
      </c>
      <c r="E77" s="43">
        <v>20</v>
      </c>
    </row>
    <row r="78" spans="1:5" ht="45" customHeight="1">
      <c r="A78" s="54" t="s">
        <v>88</v>
      </c>
      <c r="B78" s="54"/>
      <c r="C78" s="35" t="s">
        <v>507</v>
      </c>
      <c r="D78" s="154">
        <f>D79</f>
        <v>0</v>
      </c>
      <c r="E78" s="154">
        <f>E79</f>
        <v>0</v>
      </c>
    </row>
    <row r="79" spans="1:5" ht="15">
      <c r="A79" s="62"/>
      <c r="B79" s="62" t="s">
        <v>1</v>
      </c>
      <c r="C79" s="188" t="s">
        <v>38</v>
      </c>
      <c r="D79" s="176">
        <v>0</v>
      </c>
      <c r="E79" s="176">
        <v>0</v>
      </c>
    </row>
    <row r="80" spans="1:5" ht="57">
      <c r="A80" s="54" t="s">
        <v>89</v>
      </c>
      <c r="B80" s="54"/>
      <c r="C80" s="35" t="s">
        <v>488</v>
      </c>
      <c r="D80" s="154">
        <f>D81</f>
        <v>0</v>
      </c>
      <c r="E80" s="154">
        <f>E81</f>
        <v>0</v>
      </c>
    </row>
    <row r="81" spans="1:5" ht="15" customHeight="1">
      <c r="A81" s="62"/>
      <c r="B81" s="62" t="s">
        <v>1</v>
      </c>
      <c r="C81" s="188" t="s">
        <v>38</v>
      </c>
      <c r="D81" s="176">
        <v>0</v>
      </c>
      <c r="E81" s="176">
        <v>0</v>
      </c>
    </row>
    <row r="82" spans="1:5" ht="71.25">
      <c r="A82" s="54" t="s">
        <v>90</v>
      </c>
      <c r="B82" s="54"/>
      <c r="C82" s="35" t="s">
        <v>343</v>
      </c>
      <c r="D82" s="154">
        <f>D83</f>
        <v>0</v>
      </c>
      <c r="E82" s="154">
        <f>E83</f>
        <v>0</v>
      </c>
    </row>
    <row r="83" spans="1:5" ht="15">
      <c r="A83" s="62"/>
      <c r="B83" s="62" t="s">
        <v>1</v>
      </c>
      <c r="C83" s="188" t="s">
        <v>38</v>
      </c>
      <c r="D83" s="176">
        <v>0</v>
      </c>
      <c r="E83" s="176">
        <v>0</v>
      </c>
    </row>
    <row r="84" spans="1:5" ht="99.75">
      <c r="A84" s="61" t="s">
        <v>194</v>
      </c>
      <c r="B84" s="61"/>
      <c r="C84" s="39" t="s">
        <v>193</v>
      </c>
      <c r="D84" s="177">
        <f>D85</f>
        <v>0</v>
      </c>
      <c r="E84" s="177">
        <f>E85</f>
        <v>0</v>
      </c>
    </row>
    <row r="85" spans="1:5" ht="15">
      <c r="A85" s="62"/>
      <c r="B85" s="62" t="s">
        <v>1</v>
      </c>
      <c r="C85" s="188" t="s">
        <v>38</v>
      </c>
      <c r="D85" s="176">
        <v>0</v>
      </c>
      <c r="E85" s="176">
        <v>0</v>
      </c>
    </row>
    <row r="86" spans="1:5" ht="52.5" customHeight="1">
      <c r="A86" s="60" t="s">
        <v>91</v>
      </c>
      <c r="B86" s="60"/>
      <c r="C86" s="34" t="s">
        <v>8</v>
      </c>
      <c r="D86" s="155">
        <f>D87+D95</f>
        <v>4024.7000000000003</v>
      </c>
      <c r="E86" s="155">
        <f>E87+E95</f>
        <v>3857.7000000000003</v>
      </c>
    </row>
    <row r="87" spans="1:5" ht="28.5">
      <c r="A87" s="54" t="s">
        <v>92</v>
      </c>
      <c r="B87" s="54"/>
      <c r="C87" s="35" t="s">
        <v>188</v>
      </c>
      <c r="D87" s="154">
        <f>D88+D91</f>
        <v>3656.9</v>
      </c>
      <c r="E87" s="154">
        <f>E88+E91</f>
        <v>3489.9</v>
      </c>
    </row>
    <row r="88" spans="1:5" ht="15">
      <c r="A88" s="38" t="s">
        <v>93</v>
      </c>
      <c r="B88" s="38"/>
      <c r="C88" s="36" t="s">
        <v>29</v>
      </c>
      <c r="D88" s="43">
        <f>D89+D90</f>
        <v>868.6</v>
      </c>
      <c r="E88" s="43">
        <f>E89+E90</f>
        <v>868.6</v>
      </c>
    </row>
    <row r="89" spans="1:5" ht="60">
      <c r="A89" s="38"/>
      <c r="B89" s="38">
        <v>100</v>
      </c>
      <c r="C89" s="36" t="s">
        <v>0</v>
      </c>
      <c r="D89" s="43">
        <v>867.6</v>
      </c>
      <c r="E89" s="43">
        <v>867.6</v>
      </c>
    </row>
    <row r="90" spans="1:5" ht="15">
      <c r="A90" s="38"/>
      <c r="B90" s="38">
        <v>800</v>
      </c>
      <c r="C90" s="36" t="s">
        <v>505</v>
      </c>
      <c r="D90" s="156">
        <v>1</v>
      </c>
      <c r="E90" s="156">
        <v>1</v>
      </c>
    </row>
    <row r="91" spans="1:5" ht="30" customHeight="1">
      <c r="A91" s="38" t="s">
        <v>95</v>
      </c>
      <c r="B91" s="38"/>
      <c r="C91" s="36" t="s">
        <v>9</v>
      </c>
      <c r="D91" s="43">
        <f>D92+D93+D94</f>
        <v>2788.3</v>
      </c>
      <c r="E91" s="43">
        <f>E92+E93+E94</f>
        <v>2621.3</v>
      </c>
    </row>
    <row r="92" spans="1:5" s="161" customFormat="1" ht="30" customHeight="1">
      <c r="A92" s="38"/>
      <c r="B92" s="38">
        <v>100</v>
      </c>
      <c r="C92" s="36" t="s">
        <v>0</v>
      </c>
      <c r="D92" s="43">
        <v>2234.3</v>
      </c>
      <c r="E92" s="43">
        <v>2234.3</v>
      </c>
    </row>
    <row r="93" spans="1:5" s="161" customFormat="1" ht="30" customHeight="1">
      <c r="A93" s="38"/>
      <c r="B93" s="38">
        <v>200</v>
      </c>
      <c r="C93" s="36" t="s">
        <v>14</v>
      </c>
      <c r="D93" s="43">
        <v>550</v>
      </c>
      <c r="E93" s="43">
        <f>550-167.5</f>
        <v>382.5</v>
      </c>
    </row>
    <row r="94" spans="1:5" ht="16.5" customHeight="1">
      <c r="A94" s="38"/>
      <c r="B94" s="38">
        <v>800</v>
      </c>
      <c r="C94" s="36" t="s">
        <v>505</v>
      </c>
      <c r="D94" s="43">
        <v>4</v>
      </c>
      <c r="E94" s="43">
        <v>4.5</v>
      </c>
    </row>
    <row r="95" spans="1:5" ht="42.75">
      <c r="A95" s="54" t="s">
        <v>96</v>
      </c>
      <c r="B95" s="54"/>
      <c r="C95" s="35" t="s">
        <v>189</v>
      </c>
      <c r="D95" s="154">
        <f>D96+D100+D98</f>
        <v>367.8</v>
      </c>
      <c r="E95" s="154">
        <f>E96+E100+E98</f>
        <v>367.8</v>
      </c>
    </row>
    <row r="96" spans="1:5" ht="30">
      <c r="A96" s="38" t="s">
        <v>97</v>
      </c>
      <c r="B96" s="38"/>
      <c r="C96" s="36" t="s">
        <v>10</v>
      </c>
      <c r="D96" s="43">
        <f>D97</f>
        <v>0.8</v>
      </c>
      <c r="E96" s="43">
        <f>E97</f>
        <v>0.8</v>
      </c>
    </row>
    <row r="97" spans="1:5" ht="30">
      <c r="A97" s="38"/>
      <c r="B97" s="38" t="s">
        <v>510</v>
      </c>
      <c r="C97" s="36" t="s">
        <v>14</v>
      </c>
      <c r="D97" s="156">
        <v>0.8</v>
      </c>
      <c r="E97" s="156">
        <v>0.8</v>
      </c>
    </row>
    <row r="98" spans="1:5" ht="60">
      <c r="A98" s="38" t="s">
        <v>407</v>
      </c>
      <c r="B98" s="38"/>
      <c r="C98" s="36" t="s">
        <v>408</v>
      </c>
      <c r="D98" s="156">
        <f>D99</f>
        <v>294.3</v>
      </c>
      <c r="E98" s="156">
        <f>E99</f>
        <v>294.3</v>
      </c>
    </row>
    <row r="99" spans="1:5" ht="30">
      <c r="A99" s="38"/>
      <c r="B99" s="38" t="s">
        <v>510</v>
      </c>
      <c r="C99" s="36" t="s">
        <v>14</v>
      </c>
      <c r="D99" s="156">
        <v>294.3</v>
      </c>
      <c r="E99" s="156">
        <v>294.3</v>
      </c>
    </row>
    <row r="100" spans="1:5" ht="30">
      <c r="A100" s="38" t="s">
        <v>103</v>
      </c>
      <c r="B100" s="38"/>
      <c r="C100" s="36" t="s">
        <v>316</v>
      </c>
      <c r="D100" s="156">
        <f>D101+D102</f>
        <v>72.7</v>
      </c>
      <c r="E100" s="156">
        <f>E101+E102</f>
        <v>72.7</v>
      </c>
    </row>
    <row r="101" spans="1:5" s="2" customFormat="1" ht="60">
      <c r="A101" s="38"/>
      <c r="B101" s="38" t="s">
        <v>11</v>
      </c>
      <c r="C101" s="36" t="s">
        <v>0</v>
      </c>
      <c r="D101" s="156">
        <v>72.7</v>
      </c>
      <c r="E101" s="156">
        <v>72.7</v>
      </c>
    </row>
    <row r="102" spans="1:5" ht="30">
      <c r="A102" s="38"/>
      <c r="B102" s="38" t="s">
        <v>510</v>
      </c>
      <c r="C102" s="36" t="s">
        <v>14</v>
      </c>
      <c r="D102" s="156">
        <v>0</v>
      </c>
      <c r="E102" s="156">
        <v>0</v>
      </c>
    </row>
    <row r="103" spans="1:5" ht="15">
      <c r="A103" s="38"/>
      <c r="B103" s="38"/>
      <c r="C103" s="39"/>
      <c r="D103" s="157"/>
      <c r="E103" s="157"/>
    </row>
    <row r="104" spans="1:5" ht="14.25">
      <c r="A104" s="54"/>
      <c r="B104" s="54"/>
      <c r="C104" s="35" t="s">
        <v>21</v>
      </c>
      <c r="D104" s="157">
        <f>D86+D11+D19+D23+D49+D62+D66+D74+D103</f>
        <v>5245.5</v>
      </c>
      <c r="E104" s="157">
        <f>E86+E11+E19+E23+E49+E62+E66+E74+E103</f>
        <v>5434</v>
      </c>
    </row>
    <row r="106" spans="4:5" ht="15">
      <c r="D106" s="159"/>
      <c r="E106" s="159"/>
    </row>
    <row r="107" ht="15">
      <c r="B107" s="149"/>
    </row>
    <row r="108" spans="1:5" s="192" customFormat="1" ht="15">
      <c r="A108" s="189"/>
      <c r="B108" s="149"/>
      <c r="C108" s="149"/>
      <c r="D108" s="191"/>
      <c r="E108" s="191"/>
    </row>
    <row r="109" spans="1:5" s="146" customFormat="1" ht="15">
      <c r="A109" s="190"/>
      <c r="B109" s="149"/>
      <c r="C109" s="149"/>
      <c r="D109" s="191"/>
      <c r="E109" s="191"/>
    </row>
    <row r="110" ht="15">
      <c r="B110" s="149"/>
    </row>
    <row r="111" spans="2:5" ht="15">
      <c r="B111" s="149"/>
      <c r="D111" s="159"/>
      <c r="E111" s="159"/>
    </row>
    <row r="116" ht="45" customHeight="1"/>
    <row r="125" ht="30" customHeight="1"/>
    <row r="130" ht="30" customHeight="1"/>
    <row r="135" ht="30" customHeight="1"/>
    <row r="138" ht="30" customHeight="1"/>
    <row r="142" ht="30" customHeight="1"/>
    <row r="146" ht="30" customHeight="1"/>
    <row r="150" ht="30" customHeight="1"/>
    <row r="155" ht="30" customHeight="1"/>
    <row r="158" ht="30" customHeight="1"/>
    <row r="161" ht="30" customHeight="1"/>
    <row r="163" spans="1:5" s="2" customFormat="1" ht="15">
      <c r="A163" s="14"/>
      <c r="B163" s="14"/>
      <c r="C163" s="149"/>
      <c r="D163" s="14"/>
      <c r="E163" s="14"/>
    </row>
    <row r="185" spans="1:5" s="2" customFormat="1" ht="15">
      <c r="A185" s="14"/>
      <c r="B185" s="14"/>
      <c r="C185" s="149"/>
      <c r="D185" s="14"/>
      <c r="E185" s="14"/>
    </row>
    <row r="186" spans="1:5" s="2" customFormat="1" ht="15">
      <c r="A186" s="14"/>
      <c r="B186" s="14"/>
      <c r="C186" s="149"/>
      <c r="D186" s="14"/>
      <c r="E186" s="14"/>
    </row>
    <row r="190" spans="1:5" s="2" customFormat="1" ht="15">
      <c r="A190" s="14"/>
      <c r="B190" s="14"/>
      <c r="C190" s="149"/>
      <c r="D190" s="14"/>
      <c r="E190" s="14"/>
    </row>
    <row r="199" spans="1:5" s="2" customFormat="1" ht="15">
      <c r="A199" s="14"/>
      <c r="B199" s="14"/>
      <c r="C199" s="149"/>
      <c r="D199" s="14"/>
      <c r="E199" s="14"/>
    </row>
  </sheetData>
  <sheetProtection/>
  <mergeCells count="1">
    <mergeCell ref="A7:E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Vera</cp:lastModifiedBy>
  <cp:lastPrinted>2016-12-27T09:09:25Z</cp:lastPrinted>
  <dcterms:created xsi:type="dcterms:W3CDTF">2007-11-14T05:01:51Z</dcterms:created>
  <dcterms:modified xsi:type="dcterms:W3CDTF">2016-12-27T10:59:07Z</dcterms:modified>
  <cp:category/>
  <cp:version/>
  <cp:contentType/>
  <cp:contentStatus/>
</cp:coreProperties>
</file>