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12" activeTab="21"/>
  </bookViews>
  <sheets>
    <sheet name="прил-е 19" sheetId="1" r:id="rId1"/>
    <sheet name="прил-е 20" sheetId="2" r:id="rId2"/>
    <sheet name="прил-е 21" sheetId="3" r:id="rId3"/>
    <sheet name="прил-е 22" sheetId="4" r:id="rId4"/>
    <sheet name="прил-е 23" sheetId="5" r:id="rId5"/>
    <sheet name="прил-е 24" sheetId="6" r:id="rId6"/>
    <sheet name="Норматив распределения" sheetId="7" r:id="rId7"/>
    <sheet name="доходы 2014" sheetId="8" r:id="rId8"/>
    <sheet name="доходы 2015-2016" sheetId="9" r:id="rId9"/>
    <sheet name="расходы 2014" sheetId="10" r:id="rId10"/>
    <sheet name="расходы 2015-2016" sheetId="11" r:id="rId11"/>
    <sheet name="Ведомственная на 2014" sheetId="12" r:id="rId12"/>
    <sheet name="Ведомственная на 2014-2015" sheetId="13" r:id="rId13"/>
    <sheet name="прил-е 7" sheetId="14" r:id="rId14"/>
    <sheet name="прил-е 8" sheetId="15" r:id="rId15"/>
    <sheet name="прил-е 9" sheetId="16" r:id="rId16"/>
    <sheet name="прил-е 10" sheetId="17" r:id="rId17"/>
    <sheet name="прил-е 11" sheetId="18" r:id="rId18"/>
    <sheet name="прил-е 12" sheetId="19" r:id="rId19"/>
    <sheet name="прил-е 13" sheetId="20" r:id="rId20"/>
    <sheet name="прил-е 14" sheetId="21" r:id="rId21"/>
    <sheet name="прил-е 15" sheetId="22" r:id="rId22"/>
    <sheet name="прил-е 17" sheetId="23" r:id="rId23"/>
    <sheet name="прил-е 16" sheetId="24" r:id="rId24"/>
    <sheet name="прил-е 18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<sst xmlns="http://schemas.openxmlformats.org/spreadsheetml/2006/main" count="2477" uniqueCount="611">
  <si>
    <t>Межбюджетные трансферты, передаваемые в бюджет муниципального района на осуществление полномочий в области  градостроительной деятельности</t>
  </si>
  <si>
    <t>Жилищное хозяйство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</si>
  <si>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</si>
  <si>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</si>
  <si>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098 02 00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</si>
  <si>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</si>
  <si>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местного бюджета</t>
  </si>
  <si>
    <t>098 02 02</t>
  </si>
  <si>
    <t>Обеспечение мероприятий по переселению граждан из аварийного жилищного фонда за счет средств местного бюджета</t>
  </si>
  <si>
    <t>400</t>
  </si>
  <si>
    <t>Бюджетные инвестиции</t>
  </si>
  <si>
    <t>410</t>
  </si>
  <si>
    <t xml:space="preserve">Бюджетные инвестиции в объекты муниципальной собственности </t>
  </si>
  <si>
    <t>Оплата уличного освещения в границах населенных пунктов поселения</t>
  </si>
  <si>
    <t>Прочие мероприятия по благоустройству городских округов и поселений</t>
  </si>
  <si>
    <t>622 05 08</t>
  </si>
  <si>
    <t>Культура, кинематография, средства массовой информации</t>
  </si>
  <si>
    <t>Субсидии муниципальным бюджетным, автономным учреждениям и иным некоммерческим организациям на выполнение муниципального задания по организации досуга населению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</si>
  <si>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</si>
  <si>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</t>
  </si>
  <si>
    <t>Субсидии муниципальным бюджетным, автономным учреждениям и иным некоммерческим организациям на выполнение муниципального задания по организации библиотечного обслуживания</t>
  </si>
  <si>
    <t>Предоставление субсидий бюджетным, автономным учреждениям и иным некоммерческим организациям</t>
  </si>
  <si>
    <t>Пенсионное  обеспечение</t>
  </si>
  <si>
    <t>491 04 00</t>
  </si>
  <si>
    <t>Пенсии за выслугу лет муниципальным служащим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</si>
  <si>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</si>
  <si>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</si>
  <si>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Закон Пермской области от 30.11.2004 № 1845-395 "О социальной поддержке отдельных категорий граждан, работающих и проживающих сельской местности и поселках городского типа (рабочих поселках), по оплате жилищно-коммунальных услуг" </t>
  </si>
  <si>
    <t>ВСЕГО</t>
  </si>
  <si>
    <t>Приложение 3</t>
  </si>
  <si>
    <t>Обеспечение проведения выборов и референдумов</t>
  </si>
  <si>
    <t>020 00 00</t>
  </si>
  <si>
    <t>Проведение выборов и референдумов</t>
  </si>
  <si>
    <t>020 05 00</t>
  </si>
  <si>
    <t>Проведение выборов в представительные органы муниципального образования</t>
  </si>
  <si>
    <t>020 05 01</t>
  </si>
  <si>
    <t>Проведение выборов в представительные органы поселения</t>
  </si>
  <si>
    <t>Расходы, связанные с оплатой привлеченных специалистов</t>
  </si>
  <si>
    <t>2015 год</t>
  </si>
  <si>
    <t>Приложение 4</t>
  </si>
  <si>
    <t>тыс.руб.</t>
  </si>
  <si>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</si>
  <si>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</si>
  <si>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</si>
  <si>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</si>
  <si>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Перемского сельского поселения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</si>
  <si>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</si>
  <si>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соотведствии с законодательными актами РФ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</si>
  <si>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</si>
  <si>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Наименование расходов</t>
  </si>
  <si>
    <t>Общегосударственные вопросы</t>
  </si>
  <si>
    <t>Глава поселения</t>
  </si>
  <si>
    <t>Депутаты представительного органа поселения</t>
  </si>
  <si>
    <t>Центральный аппарат</t>
  </si>
  <si>
    <t>Резервные фонды</t>
  </si>
  <si>
    <t>070 00 00</t>
  </si>
  <si>
    <t>070 05 00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</si>
  <si>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</si>
  <si>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</si>
  <si>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</si>
  <si>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</si>
  <si>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</si>
  <si>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</si>
  <si>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</si>
  <si>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600 00 00</t>
  </si>
  <si>
    <t>600 01 00</t>
  </si>
  <si>
    <t>Уличное освещение</t>
  </si>
  <si>
    <t>600 01 01</t>
  </si>
  <si>
    <t>600 01 02</t>
  </si>
  <si>
    <t>600 02 00</t>
  </si>
  <si>
    <t>600 04 00</t>
  </si>
  <si>
    <t>Культура</t>
  </si>
  <si>
    <t>440 00 00</t>
  </si>
  <si>
    <t>440 99 00</t>
  </si>
  <si>
    <t>Межбюджетные трансферты</t>
  </si>
  <si>
    <t>Иные межбюджетные трансферты</t>
  </si>
  <si>
    <t>521 00 00</t>
  </si>
  <si>
    <t>ИТОГО</t>
  </si>
  <si>
    <t>Социальная политика</t>
  </si>
  <si>
    <t>Социальное обеспечение населения</t>
  </si>
  <si>
    <t>505 00 00</t>
  </si>
  <si>
    <t>Социальная помощь</t>
  </si>
  <si>
    <t>505 51 00</t>
  </si>
  <si>
    <t>Организация и содержание мест захоронения</t>
  </si>
  <si>
    <t>600 05 00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</si>
  <si>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</si>
  <si>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</si>
  <si>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</si>
  <si>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491 00 00</t>
  </si>
  <si>
    <t>442 99 00</t>
  </si>
  <si>
    <t>Средства поселений на уплату членских взносов в Совет муниципальных образований Пермского края</t>
  </si>
  <si>
    <t>440 99 01</t>
  </si>
  <si>
    <t>442 99 01</t>
  </si>
  <si>
    <t>Код главного администратора</t>
  </si>
  <si>
    <t>Код классификации доходов</t>
  </si>
  <si>
    <t>Невыясненные поступления, зачисляемые в бюджеты поселений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</si>
  <si>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</si>
  <si>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</si>
  <si>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</si>
  <si>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</si>
  <si>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</si>
  <si>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</si>
  <si>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Министерство общественной безопасности Пермского края</t>
  </si>
  <si>
    <t>351 00 00</t>
  </si>
  <si>
    <t>351 05 00</t>
  </si>
  <si>
    <t>Поддержка коммунального хозяйства</t>
  </si>
  <si>
    <t>Мероприятия в области коммунального хозяйства</t>
  </si>
  <si>
    <t>Осуществление водоснабжения населения, обслуживание артезианских скважин, водокачек в границах поселения</t>
  </si>
  <si>
    <t>351 05 02</t>
  </si>
  <si>
    <t>622 05 10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</si>
  <si>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</si>
  <si>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</si>
  <si>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</si>
  <si>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</si>
  <si>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2 02 02999 10 0000 151</t>
  </si>
  <si>
    <t>Прочие субсидии бюджетам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</si>
  <si>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</si>
  <si>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</si>
  <si>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субвенции бюджетам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</si>
  <si>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</si>
  <si>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</si>
  <si>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</si>
  <si>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</si>
  <si>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</si>
  <si>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</si>
  <si>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</si>
  <si>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</si>
  <si>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01 03 00 00 10 2100 810</t>
  </si>
  <si>
    <t>01 05 02 01 10 0000 510</t>
  </si>
  <si>
    <t>01 05 02 01 10 0000 610</t>
  </si>
  <si>
    <t>главных распорядителей и распорядителей средств бюджета</t>
  </si>
  <si>
    <t>Код главы</t>
  </si>
  <si>
    <t>Наименование получателя</t>
  </si>
  <si>
    <t>№ п/п</t>
  </si>
  <si>
    <t>Наименование программы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</si>
  <si>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</si>
  <si>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</si>
  <si>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</si>
  <si>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</si>
  <si>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</si>
  <si>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</si>
  <si>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</si>
  <si>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Долговые обязательства Перемского сельского поселения</t>
  </si>
  <si>
    <t>622 00 00</t>
  </si>
  <si>
    <t>622 05 00</t>
  </si>
  <si>
    <t>622 05 01</t>
  </si>
  <si>
    <t>521 03 02</t>
  </si>
  <si>
    <t>521 03 00</t>
  </si>
  <si>
    <t>О111</t>
  </si>
  <si>
    <t>целевым статьям и видам расходов классификации расходов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</si>
  <si>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</si>
  <si>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</si>
  <si>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</si>
  <si>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</si>
  <si>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Расходы на управление объектами муниципальной собственности</t>
  </si>
  <si>
    <t>090 95 00</t>
  </si>
  <si>
    <t>Расходы на содержание и обслуживание объектов, находящихся в муниципальной собственности</t>
  </si>
  <si>
    <t>Реализация государственных функций, связанных с общегосударственным управлением</t>
  </si>
  <si>
    <t>521 01 00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</si>
  <si>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</si>
  <si>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</si>
  <si>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</si>
  <si>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229 00 00</t>
  </si>
  <si>
    <t>Обеспечение первичных мер пожарной безопасти в границах населенных пунктов</t>
  </si>
  <si>
    <t>229 01 00</t>
  </si>
  <si>
    <t>Мероприятия по обеспечению первичных мер пожарной безопасности в границах населенных пунктов</t>
  </si>
  <si>
    <t>229 01 10</t>
  </si>
  <si>
    <t>Мероприятия по обеспечению первичных мер пожарной безопасности в границах населенных пунктов поселения</t>
  </si>
  <si>
    <t>Другие вопросы в области национальной безопасности и правоохранительной деятельности</t>
  </si>
  <si>
    <t>521 02 00</t>
  </si>
  <si>
    <t>521 02 01</t>
  </si>
  <si>
    <t>Составление протоколов об административных правонарушениях</t>
  </si>
  <si>
    <t>Национальная экономика</t>
  </si>
  <si>
    <t>Содержание сетей наружного освещения в границах поселения</t>
  </si>
  <si>
    <t>Содержание автомобильных дорог и инженерных сооружений на них в границах поселения в рамках благоустройства</t>
  </si>
  <si>
    <t>600 02 01</t>
  </si>
  <si>
    <t xml:space="preserve">Содержание автомобильных дорог и инженерных сооружений на них </t>
  </si>
  <si>
    <t>600 02 03</t>
  </si>
  <si>
    <t>Расчистка дорог поселения</t>
  </si>
  <si>
    <t>600 04 01</t>
  </si>
  <si>
    <t>от_________________ года № ___</t>
  </si>
  <si>
    <t>Программа муниципальных гарантий Перемского сельского поселения на 2014 год</t>
  </si>
  <si>
    <t>Программа муниципальных гарантий Перемского сельского поселения на 2015-2016 годы</t>
  </si>
  <si>
    <t>от ________________года № ____</t>
  </si>
  <si>
    <t>по состоянию на 01.01.2017</t>
  </si>
  <si>
    <t>от ___________________ года № ___</t>
  </si>
  <si>
    <t>из бюджета Перемского сельского поселения на 2014 год</t>
  </si>
  <si>
    <t>из бюджета Перемского сельского поселения на 2015-2016 годы</t>
  </si>
  <si>
    <t>от ____________________________ года № ____</t>
  </si>
  <si>
    <t>Источники финансирования дефицита бюджета Перемского сельского поселения на 2014 год</t>
  </si>
  <si>
    <t>Источники финансирования дефицита бюджета Перемского сельского поселения на 2015-2016 годы</t>
  </si>
  <si>
    <t>от ______________ года № ___</t>
  </si>
  <si>
    <t>государственного управления, относящихся к доходам бюджета) на 2014 год</t>
  </si>
  <si>
    <t>(группам, подгруппам, статьям видов доходов, статьям классификации операций сектора</t>
  </si>
  <si>
    <t>Доходы бюджета Перемского сельского поселения по кодам поступлений в бюджет</t>
  </si>
  <si>
    <t>государственного управления, относящихся к доходам бюджет) на 2015-2016 годы</t>
  </si>
  <si>
    <t>группам и подгруппам, видов расходов классификации расходов</t>
  </si>
  <si>
    <t>Распределение бюджетных ассигнований по разделам и подразделам, целевым статьям,</t>
  </si>
  <si>
    <t>бюджета Перемского сельского поселения на 2014 год</t>
  </si>
  <si>
    <t>бюджета Перемского сельского поселения на 2015-2016 годы</t>
  </si>
  <si>
    <t>Межбюджетные трансферты, передаваемые в бюджет муниципального района для осуществления части полномочий в области земельного контроля за использованием земель, в границах сельских поселений</t>
  </si>
  <si>
    <t>от ___________________ года № _____</t>
  </si>
  <si>
    <t>от _________________ года № ____</t>
  </si>
  <si>
    <t>Перечень и коды главных администраторов доходов бюджета                                                                                                            Перемского сельского поселения на 2014 год</t>
  </si>
  <si>
    <t>от ______________ года № ____</t>
  </si>
  <si>
    <t>Перечень и коды администраторов источников финансирования дефицита бюджета                                                                                                            Перемского сельского поселения на 2014 год</t>
  </si>
  <si>
    <t>от _______________ года № ___</t>
  </si>
  <si>
    <t>Перемского сельского поселения на 2014 год</t>
  </si>
  <si>
    <t>привлечение средств в 2014 году</t>
  </si>
  <si>
    <t>погашение основной суммы задолженности в 2014 году</t>
  </si>
  <si>
    <t>Перемского сельского поселения на 2015-2016 годы</t>
  </si>
  <si>
    <t>от __________________ года № ___</t>
  </si>
  <si>
    <t>Перемского сельского поселения на 2014-2016 годы</t>
  </si>
  <si>
    <t>Муниципальная программа "Повышение квалификации, профессиональная переподготовка муниципальных служащих и главы Перемского сельского поселения"</t>
  </si>
  <si>
    <t>Муниципальная программа "Ремонт и содержание автомобильных дорог местного значения на территории Перемского сельского поселения"</t>
  </si>
  <si>
    <t>Муниципальная программа "Благоустройство и озеленнение территории Перемского сельского поселения"</t>
  </si>
  <si>
    <t>Муниципальная программа "Приведение в нормативное состояние объектов культуры Перемского сельского поселения Добрянского муниципального района Пермского края"</t>
  </si>
  <si>
    <t>Муниципальная программа "Противодействие экстремизму и профилактика терроризма на территории Перемского сельского поселения"</t>
  </si>
  <si>
    <t>Муниципальная программа "Пожарная безопасность на территории Перемского сельского поселения"</t>
  </si>
  <si>
    <t>Приоритетный муниципальный проект «Благоустройство» "Ремонт сетей наружного освещения Перемского сельского поселения" в рамках приоритетного регионального проекта «Благоустройство»</t>
  </si>
  <si>
    <t>Муниципальная программа "Энергосбережения и повышения энергетической эффективности в Перемском сельском поселении"</t>
  </si>
  <si>
    <t xml:space="preserve">от ______________ года № </t>
  </si>
  <si>
    <t>Трансферты, передаваемые из бюджета Пермского края в бюджет Перемского сельского поселения на выполнение отдельных государственных полномочий на 2014 год</t>
  </si>
  <si>
    <t>Трансферты, передаваемые из бюджета Пермского края в бюджет Перемского сельского поселения на выполнение отдельных государственных полномочий на 2015-2016 годы</t>
  </si>
  <si>
    <t>от _________________года № ____</t>
  </si>
  <si>
    <t xml:space="preserve"> Межбюджетные трансферты передаваемые из бюджета Перемского сельского поселения Добрянскому муниципальному району на выполнение переданных полномочий поселения в 2014 году</t>
  </si>
  <si>
    <t>от_______________ года № ____</t>
  </si>
  <si>
    <t>Трансферты, передаваемые из бюджета Добрянского муниципального района в бюджет Перемского сельского поселения на выполнение отдельных государственных полномочий на 2015-2016 годы</t>
  </si>
  <si>
    <t>от __________________года № ____</t>
  </si>
  <si>
    <t>Мероприятия по организации и содержанию мест захоронения</t>
  </si>
  <si>
    <t>600 05 03</t>
  </si>
  <si>
    <t>Прочее благоустройство</t>
  </si>
  <si>
    <t>600 06 00</t>
  </si>
  <si>
    <t>Организация сбора, вывоза бытовых отходов</t>
  </si>
  <si>
    <t>600 06 01</t>
  </si>
  <si>
    <t>Мероприятия по организации сбора, вывоза бытовых отходов</t>
  </si>
  <si>
    <t>622 05 03</t>
  </si>
  <si>
    <t>622 05 04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</si>
  <si>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</si>
  <si>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</si>
  <si>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442 00 00</t>
  </si>
  <si>
    <t>Библиотеки</t>
  </si>
  <si>
    <t>622 05 05</t>
  </si>
  <si>
    <t>Пенсии за выслугу лет</t>
  </si>
  <si>
    <t>521 13 00</t>
  </si>
  <si>
    <t>521 13 11</t>
  </si>
  <si>
    <t>Ведомственная структура расходов  бюджета</t>
  </si>
  <si>
    <t>Наименование главного администратора доходов бюджета Перемского сельского поселения</t>
  </si>
  <si>
    <t>Получение кредитов от кредитных организаций бюджетом Перемского сельского поселения в валюте Российской Федерации</t>
  </si>
  <si>
    <t>Погашение кредитов, полученных от кредитных организаций  бюджетом Перемского сельского поселения в валюте Российской Федерации</t>
  </si>
  <si>
    <t>Получение кредитов от других бюджетов бюджетной системы Российской Федерации бюджетом Перемского сельского поселения в валюте Российской Федерации</t>
  </si>
  <si>
    <t>Погашение бюджетом Перемского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</si>
  <si>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Перемского сельского поселения</t>
  </si>
  <si>
    <t>Уменьшение прочих остатков денежных средств бюджета Перемского сельского поселения</t>
  </si>
  <si>
    <t>ПЕРЕЧЕНЬ</t>
  </si>
  <si>
    <t>Перечень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</si>
  <si>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</si>
  <si>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</si>
  <si>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</si>
  <si>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</si>
  <si>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</si>
  <si>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</si>
  <si>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</si>
  <si>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</si>
  <si>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</si>
  <si>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</si>
  <si>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</si>
  <si>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</si>
  <si>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</si>
  <si>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1 01 02030 01 0000 110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</si>
  <si>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</si>
  <si>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</si>
  <si>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Вед</t>
  </si>
  <si>
    <t>Совет депутатов Перемского сельского поселения</t>
  </si>
  <si>
    <t>Приложение 5</t>
  </si>
  <si>
    <t>Администрация Перемского сельского поселения</t>
  </si>
  <si>
    <t>0100</t>
  </si>
  <si>
    <t>0102</t>
  </si>
  <si>
    <t>004 00 00</t>
  </si>
  <si>
    <t>004 01 00</t>
  </si>
  <si>
    <t>0103</t>
  </si>
  <si>
    <t>004 04 00</t>
  </si>
  <si>
    <t>004 10 00</t>
  </si>
  <si>
    <t>0106</t>
  </si>
  <si>
    <t>0104</t>
  </si>
  <si>
    <t>0107</t>
  </si>
  <si>
    <t>0113</t>
  </si>
  <si>
    <t>090 00 00</t>
  </si>
  <si>
    <t>092 01 07</t>
  </si>
  <si>
    <t>092 01 31</t>
  </si>
  <si>
    <t>092 01 72</t>
  </si>
  <si>
    <t>092 01 73</t>
  </si>
  <si>
    <t>0200</t>
  </si>
  <si>
    <t>0203</t>
  </si>
  <si>
    <t>001 36 00</t>
  </si>
  <si>
    <t>0300</t>
  </si>
  <si>
    <t>0309</t>
  </si>
  <si>
    <t>0310</t>
  </si>
  <si>
    <t>0314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</si>
  <si>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</si>
  <si>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</si>
  <si>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</si>
  <si>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</si>
  <si>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</si>
  <si>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</si>
  <si>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</si>
  <si>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</si>
  <si>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</si>
  <si>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</si>
  <si>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</si>
  <si>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</si>
  <si>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</si>
  <si>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</si>
  <si>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</si>
  <si>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</si>
  <si>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</si>
  <si>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</si>
  <si>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</si>
  <si>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</si>
  <si>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 xml:space="preserve">Перемского сельского поселения 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</si>
  <si>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</si>
  <si>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</si>
  <si>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</si>
  <si>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</si>
  <si>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Прочие доходы от компенсации затарат бюджетов поселений</t>
  </si>
  <si>
    <t>000 1 13 02995 10 0000 130</t>
  </si>
  <si>
    <t>Невыясненные поступления, зачисяемые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</si>
  <si>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</si>
  <si>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территории поселений (по обязательства до 1 января 2008 года)</t>
  </si>
  <si>
    <t>2016 год</t>
  </si>
  <si>
    <t>от _________________________ года № ____</t>
  </si>
  <si>
    <t>000 1 17 02020 10 0000 180</t>
  </si>
  <si>
    <t>000 1 17 05050 10 0000 180</t>
  </si>
  <si>
    <t>распределения по отдельным видам доходов</t>
  </si>
  <si>
    <t>Прочие доходы от оказания платных услуг (работ) получателями средств бюджетов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</si>
  <si>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</si>
  <si>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(прочие поступления)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</si>
  <si>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</si>
  <si>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</si>
  <si>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</si>
  <si>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</si>
  <si>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</si>
  <si>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</si>
  <si>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</si>
  <si>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</si>
  <si>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Код администратора</t>
  </si>
  <si>
    <t>Наименование администратора источников финансирования дефицита бюджета Перемского сельского поселения</t>
  </si>
  <si>
    <t>Утверждено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</si>
  <si>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</si>
  <si>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 2014 год</t>
  </si>
  <si>
    <t>1 06 04011 02 0000 110</t>
  </si>
  <si>
    <t>Транспортный налог с организаций</t>
  </si>
  <si>
    <t>Дотации бюджетам поселений на выравнивание бюджетной обеспеченности Краевые средства</t>
  </si>
  <si>
    <t>Дотации бюджетам поселений на выравнивание бюджетной обеспеченности Средства района</t>
  </si>
  <si>
    <t>Субвенции бюджетам поселений на выполнение передаваемых полномочий субъектов Российской Федерации (составление протоколов)</t>
  </si>
  <si>
    <t>Субвенции бюджетам поселений на выполнение передаваемых полномочий субъектов Российской Федерации (льготно-коммунальные ЖКУ)</t>
  </si>
  <si>
    <t>Изменения</t>
  </si>
  <si>
    <t>от _________________________года № ____</t>
  </si>
  <si>
    <t>на 2015-2016 годы</t>
  </si>
  <si>
    <t>от ______________________ года № ____</t>
  </si>
  <si>
    <t>Объем бюджетных ассигнований Утвержденный</t>
  </si>
  <si>
    <t>от ___________________________года № ___</t>
  </si>
  <si>
    <t>Объем бюджетных ассигнований Проект</t>
  </si>
  <si>
    <t>Объем бюджетных ассигнований Изменения</t>
  </si>
  <si>
    <t>Администрация Перемского сельского поселения Добрянского муниципального района Пермского края                                                                                                          ИНН 5914020577  КПП 591401001</t>
  </si>
  <si>
    <t>Совет депутатов Перемского сельского поселения Добрянского муниципального района Пермского края</t>
  </si>
  <si>
    <t>Администрация Перемского сельского поселения Добрянского муниципального района Пермского края</t>
  </si>
  <si>
    <t>Сумма, тыс.рублей</t>
  </si>
  <si>
    <t>задолженность на 01.01.2014</t>
  </si>
  <si>
    <t>Кредиты кредитных организаций в валюте Российской Федерации</t>
  </si>
  <si>
    <t>Договоры и соглашения о получении Перемским сельским поселением бюджетных ссуд и бюджетных кредитов от бюджетов других уровней бюджетной системы РФ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</si>
  <si>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</si>
  <si>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</si>
  <si>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</si>
  <si>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</si>
  <si>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01.01.2015</t>
  </si>
  <si>
    <t>задолженность на 01.01.2016</t>
  </si>
  <si>
    <t>-</t>
  </si>
  <si>
    <t>2.</t>
  </si>
  <si>
    <t>3.</t>
  </si>
  <si>
    <t>4.</t>
  </si>
  <si>
    <t>Приложение 18</t>
  </si>
  <si>
    <t>Сумма расходов, тыс.руб.</t>
  </si>
  <si>
    <t xml:space="preserve"> Межбюджетные трансферты передаваемые из бюджета Перемского сельского поселения                                                 Добрянскому муниципальному району на выполнение переданных полномочий поселения</t>
  </si>
  <si>
    <t>Приложение 15</t>
  </si>
  <si>
    <t>Приложение 16</t>
  </si>
  <si>
    <t>Приложение 17</t>
  </si>
  <si>
    <t>Субсидии</t>
  </si>
  <si>
    <t>Перечисления из бюджетов  поселений  (в  бюджеты поселений) для осуществления  возврата  (зачета) излишне уплаченных или излишне  взысканных  сумм налогов, сборов и иных платежей,  а  также  сумм процентов   за   несвоевременное осуществление такого возврата и процентов,  начисленных  на излишне взысканные суммы</t>
  </si>
  <si>
    <t>670 2 08 05000 10 0000 180</t>
  </si>
  <si>
    <t>000 1 16 23051 10 0000 140</t>
  </si>
  <si>
    <t>Субвенции</t>
  </si>
  <si>
    <t>Итого:</t>
  </si>
  <si>
    <t>Прочие субсидии бюджетам поселений ПРП "Благоустройство"</t>
  </si>
  <si>
    <t>Прочие субсидии бюджетам поселений на ПРП "Благоустройство"</t>
  </si>
  <si>
    <t>Приложение 19</t>
  </si>
  <si>
    <t>Прочие межбюджетные трансферты (Дорожный фонд)</t>
  </si>
  <si>
    <t>(тыс.руб.)</t>
  </si>
  <si>
    <t>Муниципальные гарантии</t>
  </si>
  <si>
    <t>Цели гарантирования</t>
  </si>
  <si>
    <t>Х</t>
  </si>
  <si>
    <t>Объем муниципального долга Перемского сельского поселения в соответствии с договорами о предоставлении муниципальных гарантий Перемского сельского поселения</t>
  </si>
  <si>
    <t>2.1.</t>
  </si>
  <si>
    <t>Остаток задолженности по предоставленным муниципальным гарантиям Перемского сельского поселения в прошлые годы</t>
  </si>
  <si>
    <t>2.2.</t>
  </si>
  <si>
    <t xml:space="preserve">Предоставление муниципальных гарантий Перемского сельского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</si>
  <si>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</si>
  <si>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Перемского сельского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</si>
  <si>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</si>
  <si>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Перемского сельского поселения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</si>
  <si>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</si>
  <si>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</si>
  <si>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</si>
  <si>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по состоянию на 01.01.2015</t>
  </si>
  <si>
    <t>670 1 08 04020 01 1000 110</t>
  </si>
  <si>
    <t>670 1 08 04020 01 4000 110</t>
  </si>
  <si>
    <t>670 1 11 05025 10 0000 120</t>
  </si>
  <si>
    <t>670 1 11 05035 10 0000 120</t>
  </si>
  <si>
    <t>670 1 11 09045 10 0000 120</t>
  </si>
  <si>
    <t>670 1 13 02995 10 0000 130</t>
  </si>
  <si>
    <t>670 1 14 02052 10 0000 440</t>
  </si>
  <si>
    <t>670 1 14 02053 10 0000 410</t>
  </si>
  <si>
    <t>670 1 14 02053 10 0000 440</t>
  </si>
  <si>
    <t>670 1 14 06025 10 0000 430</t>
  </si>
  <si>
    <t>670 1 16 23051 10 0000 140</t>
  </si>
  <si>
    <t>670 1 16 90050 10 0000 140</t>
  </si>
  <si>
    <t>670 1 17 01050 10 0000 180</t>
  </si>
  <si>
    <t>670 1 17 05050 10 0000 180</t>
  </si>
  <si>
    <t>670 2 02 01001 10 0000 151</t>
  </si>
  <si>
    <t>670 2 02 02077 10 0000 151</t>
  </si>
  <si>
    <t>670 2 02 02088 10 0001 151</t>
  </si>
  <si>
    <t>670 2 02 02088 10 0002 151</t>
  </si>
  <si>
    <t>670 2 02 02089 10 0001 151</t>
  </si>
  <si>
    <t>670 2 02 02089 10 0002 151</t>
  </si>
  <si>
    <t>670 2 02 02999 10 0000 151</t>
  </si>
  <si>
    <t>670 2 02 03015 10 0000 151</t>
  </si>
  <si>
    <t>670 2 02 03024 10 0000 151</t>
  </si>
  <si>
    <t>670 2 02 03999 10 0000 151</t>
  </si>
  <si>
    <t>670 2 02 04014 10 0000 151</t>
  </si>
  <si>
    <t>670 2 02 04999 10 0000 151</t>
  </si>
  <si>
    <t>670 2 07 05000 10 0000 180</t>
  </si>
  <si>
    <t>670 2 18 05010 10 0000 151</t>
  </si>
  <si>
    <t>670 2 18 05010 10 0000 180</t>
  </si>
  <si>
    <t>670 2 19 05000 10 0000 151</t>
  </si>
  <si>
    <t>863 1 16 90020 02 0000 140</t>
  </si>
  <si>
    <t>670 1 14 02052 10 0000 410</t>
  </si>
  <si>
    <t>670 01 02 00 00 10 0000 710</t>
  </si>
  <si>
    <t>670 01 02 00 00 10 0000 810</t>
  </si>
  <si>
    <t>670 01 03 00 00 10 2100 710</t>
  </si>
  <si>
    <t>670 01 03 00 00 10 2100 810</t>
  </si>
  <si>
    <t>670 01 05 02 01 10 0000 510</t>
  </si>
  <si>
    <t>670 01 05 02 01 10 0000 610</t>
  </si>
  <si>
    <t>Предоставление муниципальных гарантий Перемского сельского поселения в очередном финансовом году</t>
  </si>
  <si>
    <t>Приложение 20</t>
  </si>
  <si>
    <t xml:space="preserve">Программа предоставления бюджетных кредитов </t>
  </si>
  <si>
    <t>Наименование заемщика</t>
  </si>
  <si>
    <t>Предоставление бюджетных кредитов из бюджета Перемского сельского поселения</t>
  </si>
  <si>
    <t>Возврат бюджетных кредитов в бюджет Перемского сельского поселения</t>
  </si>
  <si>
    <t>Разница между средствами, полученными от возврата предоставленных из бюджета Перемского сельского поселения бюджетных кредитов, и суммой предоставленных бюджетных кредитов из бюджета Перемского сельского поселения</t>
  </si>
  <si>
    <t>Приложение 21</t>
  </si>
  <si>
    <t>Программа предоставления бюджетных кредитов</t>
  </si>
  <si>
    <t>Приложение 22</t>
  </si>
  <si>
    <t>по состоянию на 01.01.2016</t>
  </si>
  <si>
    <t>Приложение 25</t>
  </si>
  <si>
    <t xml:space="preserve">Сумма, 
тыс. рублей
</t>
  </si>
  <si>
    <t>тыс. рублей</t>
  </si>
  <si>
    <t>Приложение 24</t>
  </si>
  <si>
    <t>Приложение 23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</si>
  <si>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</si>
  <si>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</si>
  <si>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</si>
  <si>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1 05 02000 02 0000 110</t>
  </si>
  <si>
    <t>1 05 02010 02 0000 110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</si>
  <si>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</si>
  <si>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</si>
  <si>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</si>
  <si>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</si>
  <si>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</si>
  <si>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</si>
  <si>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</si>
  <si>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</si>
  <si>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</si>
  <si>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к решению Совета депутатов</t>
  </si>
  <si>
    <t>1 06 04012 02 0000 110</t>
  </si>
  <si>
    <t>1 06 06000 00 0000 110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</si>
  <si>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</si>
  <si>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</si>
  <si>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</si>
  <si>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</si>
  <si>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</si>
  <si>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</si>
  <si>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</si>
  <si>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</si>
  <si>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</si>
  <si>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</si>
  <si>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</si>
  <si>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</si>
  <si>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</si>
  <si>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</si>
  <si>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</si>
  <si>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</si>
  <si>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</si>
  <si>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</si>
  <si>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 xml:space="preserve"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</si>
  <si>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</si>
  <si>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</si>
  <si>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</si>
  <si>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</si>
  <si>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</si>
  <si>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Условно утвержденные расходы</t>
  </si>
  <si>
    <t>521 03 04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</si>
  <si>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</si>
  <si>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622 05 07</t>
  </si>
  <si>
    <t>999 00 00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</si>
  <si>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</si>
  <si>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</si>
  <si>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</si>
  <si>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компенсации затрат бюджетов поселений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</si>
  <si>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</si>
  <si>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</si>
  <si>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</si>
  <si>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</si>
  <si>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</si>
  <si>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</si>
  <si>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</si>
  <si>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</si>
  <si>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</si>
  <si>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</si>
  <si>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2 00 00000 00 0000 000 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</si>
  <si>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</si>
  <si>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</si>
  <si>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</si>
  <si>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</si>
  <si>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</si>
  <si>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</si>
  <si>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</si>
  <si>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</si>
  <si>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</si>
  <si>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</si>
  <si>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</si>
  <si>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</si>
  <si>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</si>
  <si>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местным бюджетам на выполнение передаваемых полномочий субъектов Российской Федерации по первичному  воинскому учету не территориях, где отсутствуют военные комиссариаты</t>
  </si>
  <si>
    <t>2 02 03015 10 0000 151</t>
  </si>
  <si>
    <t>Субвенции бюджетам поселений на выполнение передаваемых полномочий субъектов Российской Федерации по первичному  воинскому учету не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</si>
  <si>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</si>
  <si>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</si>
  <si>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2 02 04000 00 0000 151</t>
  </si>
  <si>
    <t>2 02 04999 00 0000 151</t>
  </si>
  <si>
    <t>Прочие межбюджетные трансферты, передаваемые бюджетам</t>
  </si>
  <si>
    <t>ВСЕГО ДОХОДОВ</t>
  </si>
  <si>
    <t>Проект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</si>
  <si>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</si>
  <si>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</si>
  <si>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</si>
  <si>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</si>
  <si>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</si>
  <si>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Руководство и управление в сфере установленных функций органов местного самоуправления поселений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</si>
  <si>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</t>
  </si>
  <si>
    <t>Расходы на выплаты персоналу органов местного самоуправления</t>
  </si>
  <si>
    <t>Иные бюджетные ассигнования</t>
  </si>
  <si>
    <t>Уплата налогов, сборов и иных платежей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</si>
  <si>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</si>
  <si>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</si>
  <si>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</si>
  <si>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</si>
  <si>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521 03 03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</si>
  <si>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</si>
  <si>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фонды местных администраций</t>
  </si>
  <si>
    <t>Резервные средства</t>
  </si>
  <si>
    <t>090 04 00</t>
  </si>
  <si>
    <t>090 04 01</t>
  </si>
  <si>
    <t>О90 95 00</t>
  </si>
  <si>
    <t>Уплата налога на имущество организаций и земельного налога</t>
  </si>
  <si>
    <t>092 00 00</t>
  </si>
  <si>
    <t>092 01 00</t>
  </si>
  <si>
    <t>Информирование населения через средства массовой информации, рекламные и PR агенства, публикации нормативных актов</t>
  </si>
  <si>
    <t>622 05 11</t>
  </si>
  <si>
    <t>Выполнение других обязательств государства</t>
  </si>
  <si>
    <t>Предоставление 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 оплате жилого помещения и коммунальных услуг</t>
  </si>
  <si>
    <t>Межбюджетные трансферты, передаваемые в бюджет муниципального района из бюджетов поселений на решение вопросов местного значения в рамках программы "Жилье"</t>
  </si>
  <si>
    <t>Межбюджетные трансферты, передаваемые в бюджет муниципального района из бюджетов поселений участвующих в Долгосрочной целевой программе "Обеспечение жильем молодых семей в Пермском крае на 2011-2015 годы" Федеральной целевой программы "Жилище" на 2011-2015годы"</t>
  </si>
  <si>
    <t>092 01 12</t>
  </si>
  <si>
    <t>Средства на исполнение  решений судов, вступивших в законную силу, оплата государственной пошлины</t>
  </si>
  <si>
    <t>Исполнение судебных актов</t>
  </si>
  <si>
    <t>Расходы, связанные с приемом и обслуживанием официальных делегаций и отдельных лиц, организацией, проведением и участием в мероприятиях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</si>
  <si>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</si>
  <si>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</si>
  <si>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 xml:space="preserve"> 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</si>
  <si>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521 03 30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</si>
  <si>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</si>
  <si>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Финансовое обеспечение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</si>
  <si>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Дорожное хозяйство (дорожный фонд)</t>
  </si>
  <si>
    <t>315 00 00</t>
  </si>
  <si>
    <t>Дорожное хозяйство</t>
  </si>
  <si>
    <t>315 08 00</t>
  </si>
  <si>
    <t>Капитальный ремонт и ремонт автомобильных дорог общего пользования населенных пунктов Пермского края</t>
  </si>
  <si>
    <t>315 15 00</t>
  </si>
  <si>
    <t>Ремонт автомобильных дорог общего пользования населенных пунктов Пермского края</t>
  </si>
  <si>
    <t>315 15 01</t>
  </si>
  <si>
    <t xml:space="preserve">Ремонт автомобильных  дорог общего пользования в границах населенных пунктов поселений </t>
  </si>
  <si>
    <t>521 01 02</t>
  </si>
  <si>
    <t>Реализация региональных проектов</t>
  </si>
  <si>
    <t>200</t>
  </si>
  <si>
    <t>240</t>
  </si>
  <si>
    <t xml:space="preserve">Другие вопросы в области национальной экономики </t>
  </si>
  <si>
    <t>Программы и приоритетные проекты</t>
  </si>
  <si>
    <t>Муниципальные программы и Приоритетные проекты Перемского сельского поселения</t>
  </si>
  <si>
    <t>Муниципальная программа "Благоустройство и озеленение территории Перемского сельского поселения"</t>
  </si>
  <si>
    <t>муниципальных программ</t>
  </si>
  <si>
    <t>Трансферты, передаваемые из бюджета Добрянского муниципального района в бюджет Перемского сельского поселения на выполнение отдельных государственных полномочий на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</si>
</sst>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3" fontId="5" fillId="0" borderId="10" xfId="0" applyNumberFormat="1" applyFont="1" applyBorder="1" applyAlignment="1">
      <alignment horizontal="justify" vertical="center" wrapText="1" shrinkToFit="1"/>
    </xf>
    <xf numFmtId="3" fontId="4" fillId="0" borderId="10" xfId="0" applyNumberFormat="1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4" fontId="5" fillId="0" borderId="10" xfId="0" applyNumberFormat="1" applyFont="1" applyBorder="1" applyAlignment="1">
      <alignment horizontal="right" vertical="center" wrapText="1" shrinkToFit="1"/>
    </xf>
    <xf numFmtId="4" fontId="4" fillId="0" borderId="10" xfId="0" applyNumberFormat="1" applyFont="1" applyBorder="1" applyAlignment="1">
      <alignment horizontal="right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33" borderId="10" xfId="0" applyFont="1" applyFill="1" applyBorder="1" applyAlignment="1">
      <alignment horizontal="left" vertical="center" wrapText="1" shrinkToFit="1"/>
    </xf>
    <xf numFmtId="4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 shrinkToFit="1"/>
    </xf>
    <xf numFmtId="4" fontId="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shrinkToFit="1"/>
    </xf>
    <xf numFmtId="4" fontId="4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 shrinkToFit="1"/>
    </xf>
    <xf numFmtId="49" fontId="8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 shrinkToFit="1"/>
    </xf>
    <xf numFmtId="4" fontId="8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69" fontId="8" fillId="0" borderId="10" xfId="0" applyNumberFormat="1" applyFont="1" applyBorder="1" applyAlignment="1">
      <alignment horizontal="right" vertical="center"/>
    </xf>
    <xf numFmtId="169" fontId="4" fillId="0" borderId="10" xfId="0" applyNumberFormat="1" applyFont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 shrinkToFit="1"/>
    </xf>
    <xf numFmtId="4" fontId="4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 shrinkToFit="1"/>
    </xf>
    <xf numFmtId="4" fontId="14" fillId="33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" fontId="14" fillId="33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 shrinkToFit="1"/>
    </xf>
    <xf numFmtId="49" fontId="15" fillId="33" borderId="10" xfId="0" applyNumberFormat="1" applyFont="1" applyFill="1" applyBorder="1" applyAlignment="1">
      <alignment horizontal="center" vertical="center" wrapText="1" shrinkToFit="1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49" fontId="12" fillId="34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wrapText="1" shrinkToFit="1"/>
    </xf>
    <xf numFmtId="49" fontId="17" fillId="33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69" fontId="4" fillId="0" borderId="10" xfId="0" applyNumberFormat="1" applyFont="1" applyBorder="1" applyAlignment="1">
      <alignment horizontal="center" vertical="center" wrapText="1" shrinkToFit="1"/>
    </xf>
    <xf numFmtId="49" fontId="0" fillId="34" borderId="10" xfId="0" applyNumberForma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wrapText="1" shrinkToFit="1"/>
    </xf>
    <xf numFmtId="49" fontId="4" fillId="34" borderId="10" xfId="0" applyNumberFormat="1" applyFont="1" applyFill="1" applyBorder="1" applyAlignment="1">
      <alignment horizontal="center" vertical="center" wrapText="1" shrinkToFit="1"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0" xfId="0" applyAlignment="1">
      <alignment vertical="center" wrapText="1" shrinkToFit="1"/>
    </xf>
    <xf numFmtId="4" fontId="14" fillId="33" borderId="10" xfId="0" applyNumberFormat="1" applyFont="1" applyFill="1" applyBorder="1" applyAlignment="1">
      <alignment horizontal="right" vertical="center" wrapText="1" shrinkToFit="1"/>
    </xf>
    <xf numFmtId="4" fontId="12" fillId="34" borderId="10" xfId="0" applyNumberFormat="1" applyFont="1" applyFill="1" applyBorder="1" applyAlignment="1">
      <alignment horizontal="right" vertical="center" wrapText="1" shrinkToFit="1"/>
    </xf>
    <xf numFmtId="4" fontId="8" fillId="0" borderId="10" xfId="0" applyNumberFormat="1" applyFont="1" applyBorder="1" applyAlignment="1">
      <alignment horizontal="right" vertical="center" wrapText="1" shrinkToFit="1"/>
    </xf>
    <xf numFmtId="4" fontId="7" fillId="0" borderId="10" xfId="0" applyNumberFormat="1" applyFont="1" applyBorder="1" applyAlignment="1">
      <alignment horizontal="right" vertical="center" wrapText="1" shrinkToFit="1"/>
    </xf>
    <xf numFmtId="169" fontId="8" fillId="0" borderId="10" xfId="0" applyNumberFormat="1" applyFont="1" applyBorder="1" applyAlignment="1">
      <alignment horizontal="right" vertical="center" wrapText="1" shrinkToFit="1"/>
    </xf>
    <xf numFmtId="169" fontId="4" fillId="0" borderId="10" xfId="0" applyNumberFormat="1" applyFont="1" applyBorder="1" applyAlignment="1">
      <alignment horizontal="right" vertical="center" wrapText="1" shrinkToFit="1"/>
    </xf>
    <xf numFmtId="4" fontId="5" fillId="34" borderId="10" xfId="0" applyNumberFormat="1" applyFont="1" applyFill="1" applyBorder="1" applyAlignment="1">
      <alignment horizontal="right" vertical="center" wrapText="1" shrinkToFit="1"/>
    </xf>
    <xf numFmtId="4" fontId="4" fillId="34" borderId="10" xfId="0" applyNumberFormat="1" applyFont="1" applyFill="1" applyBorder="1" applyAlignment="1">
      <alignment horizontal="right" vertical="center" wrapText="1" shrinkToFit="1"/>
    </xf>
    <xf numFmtId="4" fontId="7" fillId="34" borderId="10" xfId="0" applyNumberFormat="1" applyFont="1" applyFill="1" applyBorder="1" applyAlignment="1">
      <alignment horizontal="right" vertical="center" wrapText="1" shrinkToFit="1"/>
    </xf>
    <xf numFmtId="4" fontId="8" fillId="34" borderId="10" xfId="0" applyNumberFormat="1" applyFont="1" applyFill="1" applyBorder="1" applyAlignment="1">
      <alignment horizontal="right" vertical="center" wrapText="1" shrinkToFit="1"/>
    </xf>
    <xf numFmtId="4" fontId="8" fillId="0" borderId="10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horizontal="right" vertical="center" wrapText="1" shrinkToFit="1"/>
    </xf>
    <xf numFmtId="0" fontId="8" fillId="0" borderId="0" xfId="0" applyFont="1" applyAlignment="1">
      <alignment/>
    </xf>
    <xf numFmtId="0" fontId="12" fillId="34" borderId="10" xfId="0" applyFont="1" applyFill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 shrinkToFit="1"/>
    </xf>
    <xf numFmtId="0" fontId="5" fillId="34" borderId="10" xfId="0" applyFont="1" applyFill="1" applyBorder="1" applyAlignment="1">
      <alignment vertical="center" wrapText="1" shrinkToFit="1"/>
    </xf>
    <xf numFmtId="0" fontId="4" fillId="34" borderId="10" xfId="0" applyFont="1" applyFill="1" applyBorder="1" applyAlignment="1">
      <alignment vertical="center" wrapText="1" shrinkToFit="1"/>
    </xf>
    <xf numFmtId="0" fontId="8" fillId="34" borderId="10" xfId="0" applyFont="1" applyFill="1" applyBorder="1" applyAlignment="1">
      <alignment vertical="center" wrapText="1" shrinkToFit="1"/>
    </xf>
    <xf numFmtId="0" fontId="7" fillId="34" borderId="10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49" fontId="8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169" fontId="4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.625" style="182" customWidth="1"/>
    <col min="2" max="2" width="29.875" style="182" customWidth="1"/>
    <col min="3" max="3" width="24.375" style="182" customWidth="1"/>
    <col min="4" max="4" width="25.875" style="182" customWidth="1"/>
    <col min="5" max="5" width="14.25390625" style="182" hidden="1" customWidth="1"/>
    <col min="6" max="6" width="23.625" style="182" customWidth="1"/>
    <col min="7" max="7" width="13.875" style="182" hidden="1" customWidth="1"/>
    <col min="8" max="8" width="24.625" style="182" customWidth="1"/>
  </cols>
  <sheetData>
    <row r="1" ht="15">
      <c r="H1" s="16" t="s">
        <v>395</v>
      </c>
    </row>
    <row r="2" ht="15">
      <c r="H2" s="16" t="s">
        <v>482</v>
      </c>
    </row>
    <row r="3" ht="15">
      <c r="H3" s="16" t="s">
        <v>45</v>
      </c>
    </row>
    <row r="4" ht="15">
      <c r="H4" s="16" t="s">
        <v>180</v>
      </c>
    </row>
    <row r="5" ht="15">
      <c r="H5" s="183"/>
    </row>
    <row r="6" spans="1:8" ht="14.25">
      <c r="A6" s="220" t="s">
        <v>181</v>
      </c>
      <c r="B6" s="220"/>
      <c r="C6" s="220"/>
      <c r="D6" s="220"/>
      <c r="E6" s="220"/>
      <c r="F6" s="220"/>
      <c r="G6" s="220"/>
      <c r="H6" s="220"/>
    </row>
    <row r="7" spans="1:8" ht="12.75">
      <c r="A7"/>
      <c r="B7"/>
      <c r="C7"/>
      <c r="D7"/>
      <c r="E7"/>
      <c r="F7"/>
      <c r="G7"/>
      <c r="H7"/>
    </row>
    <row r="8" spans="1:8" ht="15">
      <c r="A8" s="184"/>
      <c r="B8" s="184"/>
      <c r="C8" s="184"/>
      <c r="D8" s="184"/>
      <c r="E8" s="184"/>
      <c r="H8" s="185" t="s">
        <v>397</v>
      </c>
    </row>
    <row r="9" spans="1:8" ht="30">
      <c r="A9" s="222" t="s">
        <v>133</v>
      </c>
      <c r="B9" s="222" t="s">
        <v>398</v>
      </c>
      <c r="C9" s="186" t="s">
        <v>132</v>
      </c>
      <c r="D9" s="222" t="s">
        <v>132</v>
      </c>
      <c r="E9" s="222"/>
      <c r="F9" s="222" t="s">
        <v>132</v>
      </c>
      <c r="G9" s="222"/>
      <c r="H9" s="186" t="s">
        <v>77</v>
      </c>
    </row>
    <row r="10" spans="1:8" ht="12.75">
      <c r="A10" s="222"/>
      <c r="B10" s="222"/>
      <c r="C10" s="223" t="s">
        <v>413</v>
      </c>
      <c r="D10" s="223"/>
      <c r="E10" s="223"/>
      <c r="F10" s="223"/>
      <c r="G10" s="223"/>
      <c r="H10" s="223"/>
    </row>
    <row r="11" spans="1:8" ht="15">
      <c r="A11" s="186" t="s">
        <v>135</v>
      </c>
      <c r="B11" s="188" t="s">
        <v>399</v>
      </c>
      <c r="C11" s="193">
        <v>0</v>
      </c>
      <c r="D11" s="221">
        <v>0</v>
      </c>
      <c r="E11" s="221"/>
      <c r="F11" s="221">
        <v>0</v>
      </c>
      <c r="G11" s="221"/>
      <c r="H11" s="189" t="s">
        <v>400</v>
      </c>
    </row>
    <row r="12" spans="1:8" ht="105">
      <c r="A12" s="186" t="s">
        <v>378</v>
      </c>
      <c r="B12" s="188" t="s">
        <v>401</v>
      </c>
      <c r="C12" s="193">
        <v>0</v>
      </c>
      <c r="D12" s="193">
        <v>0</v>
      </c>
      <c r="E12" s="193">
        <f>E13+E14+E15-E16</f>
        <v>1633.0800056275957</v>
      </c>
      <c r="F12" s="193">
        <f>F13+F14+F15-F16</f>
        <v>0</v>
      </c>
      <c r="G12" s="193">
        <f>G13+G14+G15-G16</f>
        <v>0</v>
      </c>
      <c r="H12" s="193">
        <f aca="true" t="shared" si="0" ref="H12:H17">C12+D12+F12</f>
        <v>0</v>
      </c>
    </row>
    <row r="13" spans="1:8" ht="75">
      <c r="A13" s="186" t="s">
        <v>402</v>
      </c>
      <c r="B13" s="188" t="s">
        <v>403</v>
      </c>
      <c r="C13" s="193">
        <v>0</v>
      </c>
      <c r="D13" s="193">
        <v>0</v>
      </c>
      <c r="E13" s="193">
        <f>'[1]объем гарантий'!H22</f>
        <v>1816.9426004294164</v>
      </c>
      <c r="F13" s="193">
        <v>0</v>
      </c>
      <c r="G13" s="193">
        <v>0</v>
      </c>
      <c r="H13" s="193">
        <f t="shared" si="0"/>
        <v>0</v>
      </c>
    </row>
    <row r="14" spans="1:8" ht="75">
      <c r="A14" s="186" t="s">
        <v>404</v>
      </c>
      <c r="B14" s="188" t="s">
        <v>405</v>
      </c>
      <c r="C14" s="194">
        <v>0</v>
      </c>
      <c r="D14" s="194">
        <v>0</v>
      </c>
      <c r="E14" s="194">
        <v>0</v>
      </c>
      <c r="F14" s="193">
        <v>0</v>
      </c>
      <c r="G14" s="193"/>
      <c r="H14" s="193">
        <f t="shared" si="0"/>
        <v>0</v>
      </c>
    </row>
    <row r="15" spans="1:8" ht="105">
      <c r="A15" s="186" t="s">
        <v>406</v>
      </c>
      <c r="B15" s="188" t="s">
        <v>407</v>
      </c>
      <c r="C15" s="194">
        <v>0</v>
      </c>
      <c r="D15" s="194">
        <v>0</v>
      </c>
      <c r="E15" s="194">
        <f>'[1]объем гарантий'!H23</f>
        <v>138.40791463285478</v>
      </c>
      <c r="F15" s="193">
        <v>0</v>
      </c>
      <c r="G15" s="193">
        <v>0</v>
      </c>
      <c r="H15" s="193">
        <f t="shared" si="0"/>
        <v>0</v>
      </c>
    </row>
    <row r="16" spans="1:8" ht="120">
      <c r="A16" s="186" t="s">
        <v>408</v>
      </c>
      <c r="B16" s="188" t="s">
        <v>409</v>
      </c>
      <c r="C16" s="194">
        <v>0</v>
      </c>
      <c r="D16" s="194">
        <v>0</v>
      </c>
      <c r="E16" s="194">
        <f>'[1]объем гарантий'!H24</f>
        <v>322.2705094346753</v>
      </c>
      <c r="F16" s="193">
        <v>0</v>
      </c>
      <c r="G16" s="193"/>
      <c r="H16" s="193">
        <f t="shared" si="0"/>
        <v>0</v>
      </c>
    </row>
    <row r="17" spans="1:8" ht="75">
      <c r="A17" s="186" t="s">
        <v>379</v>
      </c>
      <c r="B17" s="188" t="s">
        <v>410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f t="shared" si="0"/>
        <v>0</v>
      </c>
    </row>
    <row r="18" spans="1:8" ht="15">
      <c r="A18" s="186" t="s">
        <v>380</v>
      </c>
      <c r="B18" s="188" t="s">
        <v>411</v>
      </c>
      <c r="C18" s="193">
        <v>0</v>
      </c>
      <c r="D18" s="221">
        <v>0</v>
      </c>
      <c r="E18" s="221"/>
      <c r="F18" s="221">
        <v>0</v>
      </c>
      <c r="G18" s="221"/>
      <c r="H18" s="189" t="s">
        <v>400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2" width="11.75390625" style="14" customWidth="1"/>
    <col min="3" max="3" width="9.75390625" style="14" customWidth="1"/>
    <col min="4" max="4" width="49.75390625" style="40" customWidth="1"/>
    <col min="5" max="7" width="18.75390625" style="14" customWidth="1"/>
  </cols>
  <sheetData>
    <row r="1" spans="5:7" ht="15">
      <c r="E1" s="16" t="s">
        <v>29</v>
      </c>
      <c r="F1" s="16"/>
      <c r="G1" s="16"/>
    </row>
    <row r="2" spans="5:7" ht="15">
      <c r="E2" s="16" t="s">
        <v>482</v>
      </c>
      <c r="F2" s="16"/>
      <c r="G2" s="16"/>
    </row>
    <row r="3" spans="5:7" ht="15">
      <c r="E3" s="16" t="s">
        <v>45</v>
      </c>
      <c r="F3" s="16"/>
      <c r="G3" s="16"/>
    </row>
    <row r="4" spans="5:7" ht="15">
      <c r="E4" s="16" t="s">
        <v>361</v>
      </c>
      <c r="F4" s="16"/>
      <c r="G4" s="16"/>
    </row>
    <row r="5" spans="5:7" ht="15">
      <c r="E5"/>
      <c r="F5"/>
      <c r="G5"/>
    </row>
    <row r="6" spans="5:7" ht="15">
      <c r="E6" s="16"/>
      <c r="F6" s="16"/>
      <c r="G6" s="16"/>
    </row>
    <row r="7" spans="1:7" ht="14.25">
      <c r="A7" s="245" t="s">
        <v>197</v>
      </c>
      <c r="B7" s="245"/>
      <c r="C7" s="245"/>
      <c r="D7" s="245"/>
      <c r="E7" s="245"/>
      <c r="F7"/>
      <c r="G7"/>
    </row>
    <row r="8" spans="1:7" ht="14.25">
      <c r="A8" s="245" t="s">
        <v>196</v>
      </c>
      <c r="B8" s="245"/>
      <c r="C8" s="245"/>
      <c r="D8" s="245"/>
      <c r="E8" s="245"/>
      <c r="F8"/>
      <c r="G8"/>
    </row>
    <row r="9" spans="1:7" ht="14.25">
      <c r="A9" s="245" t="s">
        <v>198</v>
      </c>
      <c r="B9" s="245"/>
      <c r="C9" s="245"/>
      <c r="D9" s="245"/>
      <c r="E9" s="245"/>
      <c r="F9"/>
      <c r="G9"/>
    </row>
    <row r="10" spans="1:4" ht="15">
      <c r="A10" s="41"/>
      <c r="B10" s="41"/>
      <c r="C10" s="41"/>
      <c r="D10" s="42"/>
    </row>
    <row r="11" spans="1:7" ht="15">
      <c r="A11" s="41"/>
      <c r="B11" s="41"/>
      <c r="C11" s="41"/>
      <c r="D11" s="42"/>
      <c r="E11" s="16"/>
      <c r="F11" s="16"/>
      <c r="G11" s="16" t="s">
        <v>40</v>
      </c>
    </row>
    <row r="12" spans="1:7" ht="12.75">
      <c r="A12" s="246" t="s">
        <v>553</v>
      </c>
      <c r="B12" s="246" t="s">
        <v>554</v>
      </c>
      <c r="C12" s="246" t="s">
        <v>555</v>
      </c>
      <c r="D12" s="249" t="s">
        <v>49</v>
      </c>
      <c r="E12" s="242" t="s">
        <v>360</v>
      </c>
      <c r="F12" s="242" t="s">
        <v>362</v>
      </c>
      <c r="G12" s="242" t="s">
        <v>363</v>
      </c>
    </row>
    <row r="13" spans="1:7" ht="12.75">
      <c r="A13" s="247"/>
      <c r="B13" s="247"/>
      <c r="C13" s="247"/>
      <c r="D13" s="250"/>
      <c r="E13" s="243"/>
      <c r="F13" s="243"/>
      <c r="G13" s="243"/>
    </row>
    <row r="14" spans="1:7" ht="12.75">
      <c r="A14" s="247"/>
      <c r="B14" s="247"/>
      <c r="C14" s="247"/>
      <c r="D14" s="250"/>
      <c r="E14" s="243"/>
      <c r="F14" s="243"/>
      <c r="G14" s="243"/>
    </row>
    <row r="15" spans="1:7" ht="12.75">
      <c r="A15" s="247"/>
      <c r="B15" s="247"/>
      <c r="C15" s="247"/>
      <c r="D15" s="250"/>
      <c r="E15" s="243"/>
      <c r="F15" s="243"/>
      <c r="G15" s="243"/>
    </row>
    <row r="16" spans="1:7" ht="12.75">
      <c r="A16" s="247"/>
      <c r="B16" s="247"/>
      <c r="C16" s="247"/>
      <c r="D16" s="250"/>
      <c r="E16" s="243"/>
      <c r="F16" s="243"/>
      <c r="G16" s="243"/>
    </row>
    <row r="17" spans="1:7" ht="12.75">
      <c r="A17" s="247"/>
      <c r="B17" s="247"/>
      <c r="C17" s="247"/>
      <c r="D17" s="250"/>
      <c r="E17" s="243"/>
      <c r="F17" s="243"/>
      <c r="G17" s="243"/>
    </row>
    <row r="18" spans="1:7" ht="12.75">
      <c r="A18" s="247"/>
      <c r="B18" s="247"/>
      <c r="C18" s="247"/>
      <c r="D18" s="250"/>
      <c r="E18" s="243"/>
      <c r="F18" s="243"/>
      <c r="G18" s="243"/>
    </row>
    <row r="19" spans="1:7" ht="12.75">
      <c r="A19" s="247"/>
      <c r="B19" s="247"/>
      <c r="C19" s="247"/>
      <c r="D19" s="250"/>
      <c r="E19" s="243"/>
      <c r="F19" s="243"/>
      <c r="G19" s="243"/>
    </row>
    <row r="20" spans="1:7" ht="12.75">
      <c r="A20" s="247"/>
      <c r="B20" s="247"/>
      <c r="C20" s="247"/>
      <c r="D20" s="250"/>
      <c r="E20" s="243"/>
      <c r="F20" s="243"/>
      <c r="G20" s="243"/>
    </row>
    <row r="21" spans="1:7" ht="12.75">
      <c r="A21" s="248"/>
      <c r="B21" s="248"/>
      <c r="C21" s="248"/>
      <c r="D21" s="251"/>
      <c r="E21" s="244"/>
      <c r="F21" s="244"/>
      <c r="G21" s="244"/>
    </row>
    <row r="22" spans="1:7" ht="14.25">
      <c r="A22" s="102" t="s">
        <v>276</v>
      </c>
      <c r="B22" s="102"/>
      <c r="C22" s="102"/>
      <c r="D22" s="43" t="s">
        <v>50</v>
      </c>
      <c r="E22" s="44">
        <f>E23+E28+E36+E60+E65+E45+E54</f>
        <v>3903.7999999999997</v>
      </c>
      <c r="F22" s="44">
        <f>F23+F28+F36+F60+F65+F45+F54</f>
        <v>3728.3</v>
      </c>
      <c r="G22" s="44">
        <f aca="true" t="shared" si="0" ref="G22:G29">F22-E22</f>
        <v>-175.49999999999955</v>
      </c>
    </row>
    <row r="23" spans="1:7" ht="42.75">
      <c r="A23" s="91" t="s">
        <v>277</v>
      </c>
      <c r="B23" s="91"/>
      <c r="C23" s="91"/>
      <c r="D23" s="45" t="s">
        <v>150</v>
      </c>
      <c r="E23" s="46">
        <f aca="true" t="shared" si="1" ref="E23:F26">E24</f>
        <v>507</v>
      </c>
      <c r="F23" s="46">
        <f t="shared" si="1"/>
        <v>475.9</v>
      </c>
      <c r="G23" s="46">
        <f t="shared" si="0"/>
        <v>-31.100000000000023</v>
      </c>
    </row>
    <row r="24" spans="1:7" ht="45">
      <c r="A24" s="66"/>
      <c r="B24" s="66" t="s">
        <v>278</v>
      </c>
      <c r="C24" s="66"/>
      <c r="D24" s="48" t="s">
        <v>557</v>
      </c>
      <c r="E24" s="49">
        <f t="shared" si="1"/>
        <v>507</v>
      </c>
      <c r="F24" s="49">
        <f t="shared" si="1"/>
        <v>475.9</v>
      </c>
      <c r="G24" s="49">
        <f t="shared" si="0"/>
        <v>-31.100000000000023</v>
      </c>
    </row>
    <row r="25" spans="1:7" ht="15">
      <c r="A25" s="66"/>
      <c r="B25" s="66" t="s">
        <v>279</v>
      </c>
      <c r="C25" s="66"/>
      <c r="D25" s="48" t="s">
        <v>51</v>
      </c>
      <c r="E25" s="49">
        <f t="shared" si="1"/>
        <v>507</v>
      </c>
      <c r="F25" s="49">
        <f t="shared" si="1"/>
        <v>475.9</v>
      </c>
      <c r="G25" s="49">
        <f t="shared" si="0"/>
        <v>-31.100000000000023</v>
      </c>
    </row>
    <row r="26" spans="1:8" ht="60">
      <c r="A26" s="66"/>
      <c r="B26" s="66"/>
      <c r="C26" s="66">
        <v>100</v>
      </c>
      <c r="D26" s="48" t="s">
        <v>558</v>
      </c>
      <c r="E26" s="49">
        <f t="shared" si="1"/>
        <v>507</v>
      </c>
      <c r="F26" s="49">
        <f t="shared" si="1"/>
        <v>475.9</v>
      </c>
      <c r="G26" s="49">
        <f t="shared" si="0"/>
        <v>-31.100000000000023</v>
      </c>
      <c r="H26" s="39"/>
    </row>
    <row r="27" spans="1:7" ht="30">
      <c r="A27" s="66"/>
      <c r="B27" s="66"/>
      <c r="C27" s="66">
        <v>120</v>
      </c>
      <c r="D27" s="48" t="s">
        <v>559</v>
      </c>
      <c r="E27" s="49">
        <v>507</v>
      </c>
      <c r="F27" s="49">
        <v>475.9</v>
      </c>
      <c r="G27" s="49">
        <f t="shared" si="0"/>
        <v>-31.100000000000023</v>
      </c>
    </row>
    <row r="28" spans="1:7" ht="57">
      <c r="A28" s="91" t="s">
        <v>280</v>
      </c>
      <c r="B28" s="91"/>
      <c r="C28" s="91"/>
      <c r="D28" s="45" t="s">
        <v>151</v>
      </c>
      <c r="E28" s="46">
        <f>E29</f>
        <v>84</v>
      </c>
      <c r="F28" s="46">
        <f>F29</f>
        <v>68.2</v>
      </c>
      <c r="G28" s="46">
        <f t="shared" si="0"/>
        <v>-15.799999999999997</v>
      </c>
    </row>
    <row r="29" spans="1:7" ht="45">
      <c r="A29" s="66"/>
      <c r="B29" s="66" t="s">
        <v>278</v>
      </c>
      <c r="C29" s="66"/>
      <c r="D29" s="48" t="s">
        <v>557</v>
      </c>
      <c r="E29" s="50">
        <f>E30+E33</f>
        <v>84</v>
      </c>
      <c r="F29" s="50">
        <f>F30+F33</f>
        <v>68.2</v>
      </c>
      <c r="G29" s="50">
        <f t="shared" si="0"/>
        <v>-15.799999999999997</v>
      </c>
    </row>
    <row r="30" spans="1:7" ht="15">
      <c r="A30" s="66"/>
      <c r="B30" s="66" t="s">
        <v>281</v>
      </c>
      <c r="C30" s="66"/>
      <c r="D30" s="48" t="s">
        <v>53</v>
      </c>
      <c r="E30" s="50">
        <f>E31</f>
        <v>16.8</v>
      </c>
      <c r="F30" s="50">
        <f>F31</f>
        <v>1</v>
      </c>
      <c r="G30" s="50">
        <f aca="true" t="shared" si="2" ref="G30:G37">F30-E30</f>
        <v>-15.8</v>
      </c>
    </row>
    <row r="31" spans="1:7" ht="15">
      <c r="A31" s="66"/>
      <c r="B31" s="66"/>
      <c r="C31" s="66">
        <v>800</v>
      </c>
      <c r="D31" s="48" t="s">
        <v>560</v>
      </c>
      <c r="E31" s="50">
        <f>E32</f>
        <v>16.8</v>
      </c>
      <c r="F31" s="50">
        <f>F32</f>
        <v>1</v>
      </c>
      <c r="G31" s="50">
        <f t="shared" si="2"/>
        <v>-15.8</v>
      </c>
    </row>
    <row r="32" spans="1:7" ht="15">
      <c r="A32" s="66"/>
      <c r="B32" s="66"/>
      <c r="C32" s="66">
        <v>850</v>
      </c>
      <c r="D32" s="48" t="s">
        <v>561</v>
      </c>
      <c r="E32" s="50">
        <v>16.8</v>
      </c>
      <c r="F32" s="50">
        <v>1</v>
      </c>
      <c r="G32" s="50">
        <f t="shared" si="2"/>
        <v>-15.8</v>
      </c>
    </row>
    <row r="33" spans="1:7" ht="15">
      <c r="A33" s="66"/>
      <c r="B33" s="66" t="s">
        <v>282</v>
      </c>
      <c r="C33" s="66"/>
      <c r="D33" s="48" t="s">
        <v>52</v>
      </c>
      <c r="E33" s="49">
        <f>E34</f>
        <v>67.2</v>
      </c>
      <c r="F33" s="49">
        <f>F34</f>
        <v>67.2</v>
      </c>
      <c r="G33" s="50">
        <f t="shared" si="2"/>
        <v>0</v>
      </c>
    </row>
    <row r="34" spans="1:7" ht="30">
      <c r="A34" s="66"/>
      <c r="B34" s="66"/>
      <c r="C34" s="66">
        <v>200</v>
      </c>
      <c r="D34" s="48" t="s">
        <v>562</v>
      </c>
      <c r="E34" s="50">
        <f>E35</f>
        <v>67.2</v>
      </c>
      <c r="F34" s="50">
        <f>F35</f>
        <v>67.2</v>
      </c>
      <c r="G34" s="50">
        <f t="shared" si="2"/>
        <v>0</v>
      </c>
    </row>
    <row r="35" spans="1:7" ht="30">
      <c r="A35" s="66"/>
      <c r="B35" s="66"/>
      <c r="C35" s="66">
        <v>240</v>
      </c>
      <c r="D35" s="48" t="s">
        <v>563</v>
      </c>
      <c r="E35" s="49">
        <v>67.2</v>
      </c>
      <c r="F35" s="49">
        <v>67.2</v>
      </c>
      <c r="G35" s="50">
        <f t="shared" si="2"/>
        <v>0</v>
      </c>
    </row>
    <row r="36" spans="1:7" ht="63" customHeight="1">
      <c r="A36" s="91" t="s">
        <v>284</v>
      </c>
      <c r="B36" s="91"/>
      <c r="C36" s="91"/>
      <c r="D36" s="45" t="s">
        <v>152</v>
      </c>
      <c r="E36" s="51">
        <f>E37</f>
        <v>2785.7999999999997</v>
      </c>
      <c r="F36" s="51">
        <f>F37</f>
        <v>2370.4</v>
      </c>
      <c r="G36" s="51">
        <f t="shared" si="2"/>
        <v>-415.39999999999964</v>
      </c>
    </row>
    <row r="37" spans="1:11" ht="45">
      <c r="A37" s="66"/>
      <c r="B37" s="66" t="s">
        <v>278</v>
      </c>
      <c r="C37" s="66"/>
      <c r="D37" s="48" t="s">
        <v>557</v>
      </c>
      <c r="E37" s="49">
        <f>E38</f>
        <v>2785.7999999999997</v>
      </c>
      <c r="F37" s="49">
        <f>F38</f>
        <v>2370.4</v>
      </c>
      <c r="G37" s="49">
        <f t="shared" si="2"/>
        <v>-415.39999999999964</v>
      </c>
      <c r="K37" s="39"/>
    </row>
    <row r="38" spans="1:7" ht="15">
      <c r="A38" s="66"/>
      <c r="B38" s="66" t="s">
        <v>281</v>
      </c>
      <c r="C38" s="66"/>
      <c r="D38" s="48" t="s">
        <v>53</v>
      </c>
      <c r="E38" s="49">
        <f>E39+E41+E43</f>
        <v>2785.7999999999997</v>
      </c>
      <c r="F38" s="49">
        <f>F39+F41+F43</f>
        <v>2370.4</v>
      </c>
      <c r="G38" s="49">
        <f aca="true" t="shared" si="3" ref="G38:G44">F38-E38</f>
        <v>-415.39999999999964</v>
      </c>
    </row>
    <row r="39" spans="1:7" ht="60">
      <c r="A39" s="66"/>
      <c r="B39" s="66"/>
      <c r="C39" s="66">
        <v>100</v>
      </c>
      <c r="D39" s="48" t="s">
        <v>558</v>
      </c>
      <c r="E39" s="49">
        <f>E40</f>
        <v>1997.1</v>
      </c>
      <c r="F39" s="49">
        <f>F40</f>
        <v>2034.6</v>
      </c>
      <c r="G39" s="49">
        <f t="shared" si="3"/>
        <v>37.5</v>
      </c>
    </row>
    <row r="40" spans="1:7" ht="30">
      <c r="A40" s="66"/>
      <c r="B40" s="66"/>
      <c r="C40" s="66">
        <v>120</v>
      </c>
      <c r="D40" s="48" t="s">
        <v>559</v>
      </c>
      <c r="E40" s="49">
        <v>1997.1</v>
      </c>
      <c r="F40" s="49">
        <v>2034.6</v>
      </c>
      <c r="G40" s="49">
        <f t="shared" si="3"/>
        <v>37.5</v>
      </c>
    </row>
    <row r="41" spans="1:7" ht="30">
      <c r="A41" s="66"/>
      <c r="B41" s="66"/>
      <c r="C41" s="66">
        <v>200</v>
      </c>
      <c r="D41" s="48" t="s">
        <v>562</v>
      </c>
      <c r="E41" s="49">
        <f>E42</f>
        <v>778.5</v>
      </c>
      <c r="F41" s="49">
        <f>F42</f>
        <v>328.5</v>
      </c>
      <c r="G41" s="49">
        <f t="shared" si="3"/>
        <v>-450</v>
      </c>
    </row>
    <row r="42" spans="1:7" ht="30">
      <c r="A42" s="66"/>
      <c r="B42" s="66"/>
      <c r="C42" s="66">
        <v>240</v>
      </c>
      <c r="D42" s="48" t="s">
        <v>563</v>
      </c>
      <c r="E42" s="49">
        <v>778.5</v>
      </c>
      <c r="F42" s="49">
        <v>328.5</v>
      </c>
      <c r="G42" s="49">
        <f t="shared" si="3"/>
        <v>-450</v>
      </c>
    </row>
    <row r="43" spans="1:7" ht="15">
      <c r="A43" s="66"/>
      <c r="B43" s="66"/>
      <c r="C43" s="66">
        <v>800</v>
      </c>
      <c r="D43" s="48" t="s">
        <v>560</v>
      </c>
      <c r="E43" s="49">
        <f>E44</f>
        <v>10.2</v>
      </c>
      <c r="F43" s="49">
        <f>F44</f>
        <v>7.3</v>
      </c>
      <c r="G43" s="49">
        <f t="shared" si="3"/>
        <v>-2.8999999999999995</v>
      </c>
    </row>
    <row r="44" spans="1:7" ht="15">
      <c r="A44" s="66"/>
      <c r="B44" s="66"/>
      <c r="C44" s="66">
        <v>850</v>
      </c>
      <c r="D44" s="48" t="s">
        <v>561</v>
      </c>
      <c r="E44" s="49">
        <v>10.2</v>
      </c>
      <c r="F44" s="49">
        <v>7.3</v>
      </c>
      <c r="G44" s="49">
        <f t="shared" si="3"/>
        <v>-2.8999999999999995</v>
      </c>
    </row>
    <row r="45" spans="1:7" ht="42.75">
      <c r="A45" s="91" t="s">
        <v>283</v>
      </c>
      <c r="B45" s="91"/>
      <c r="C45" s="91"/>
      <c r="D45" s="45" t="s">
        <v>564</v>
      </c>
      <c r="E45" s="46">
        <f>E46</f>
        <v>131</v>
      </c>
      <c r="F45" s="46">
        <f>F46</f>
        <v>135.8</v>
      </c>
      <c r="G45" s="46">
        <f>F45-E45</f>
        <v>4.800000000000011</v>
      </c>
    </row>
    <row r="46" spans="1:7" ht="15">
      <c r="A46" s="66"/>
      <c r="B46" s="66" t="s">
        <v>76</v>
      </c>
      <c r="C46" s="66"/>
      <c r="D46" s="19" t="s">
        <v>74</v>
      </c>
      <c r="E46" s="49">
        <f>E47</f>
        <v>131</v>
      </c>
      <c r="F46" s="49">
        <f>F47</f>
        <v>135.8</v>
      </c>
      <c r="G46" s="49">
        <f>F46-E46</f>
        <v>4.800000000000011</v>
      </c>
    </row>
    <row r="47" spans="1:7" ht="75">
      <c r="A47" s="66"/>
      <c r="B47" s="66" t="s">
        <v>147</v>
      </c>
      <c r="C47" s="66"/>
      <c r="D47" s="19" t="s">
        <v>565</v>
      </c>
      <c r="E47" s="49">
        <f>E48+E51</f>
        <v>131</v>
      </c>
      <c r="F47" s="49">
        <f>F48+F51</f>
        <v>135.8</v>
      </c>
      <c r="G47" s="49">
        <f aca="true" t="shared" si="4" ref="G47:G114">F47-E47</f>
        <v>4.800000000000011</v>
      </c>
    </row>
    <row r="48" spans="1:7" ht="60">
      <c r="A48" s="66"/>
      <c r="B48" s="66" t="s">
        <v>566</v>
      </c>
      <c r="C48" s="66"/>
      <c r="D48" s="19" t="s">
        <v>567</v>
      </c>
      <c r="E48" s="49">
        <f>E49</f>
        <v>70</v>
      </c>
      <c r="F48" s="49">
        <f>F49</f>
        <v>74.8</v>
      </c>
      <c r="G48" s="49">
        <f t="shared" si="4"/>
        <v>4.799999999999997</v>
      </c>
    </row>
    <row r="49" spans="1:7" ht="15">
      <c r="A49" s="66"/>
      <c r="B49" s="93"/>
      <c r="C49" s="66">
        <v>500</v>
      </c>
      <c r="D49" s="48" t="s">
        <v>74</v>
      </c>
      <c r="E49" s="50">
        <f>E50</f>
        <v>70</v>
      </c>
      <c r="F49" s="50">
        <f>F50</f>
        <v>74.8</v>
      </c>
      <c r="G49" s="49">
        <f t="shared" si="4"/>
        <v>4.799999999999997</v>
      </c>
    </row>
    <row r="50" spans="1:7" ht="15">
      <c r="A50" s="66"/>
      <c r="B50" s="93"/>
      <c r="C50" s="66">
        <v>540</v>
      </c>
      <c r="D50" s="48" t="s">
        <v>75</v>
      </c>
      <c r="E50" s="49">
        <v>70</v>
      </c>
      <c r="F50" s="49">
        <v>74.8</v>
      </c>
      <c r="G50" s="49">
        <f t="shared" si="4"/>
        <v>4.799999999999997</v>
      </c>
    </row>
    <row r="51" spans="1:7" ht="60">
      <c r="A51" s="66"/>
      <c r="B51" s="66" t="s">
        <v>510</v>
      </c>
      <c r="C51" s="66"/>
      <c r="D51" s="19" t="s">
        <v>511</v>
      </c>
      <c r="E51" s="49">
        <f>E52</f>
        <v>61</v>
      </c>
      <c r="F51" s="49">
        <f>F52</f>
        <v>61</v>
      </c>
      <c r="G51" s="49">
        <f t="shared" si="4"/>
        <v>0</v>
      </c>
    </row>
    <row r="52" spans="1:7" ht="15">
      <c r="A52" s="66"/>
      <c r="B52" s="93"/>
      <c r="C52" s="66">
        <v>500</v>
      </c>
      <c r="D52" s="48" t="s">
        <v>74</v>
      </c>
      <c r="E52" s="50">
        <f>E53</f>
        <v>61</v>
      </c>
      <c r="F52" s="50">
        <f>F53</f>
        <v>61</v>
      </c>
      <c r="G52" s="49">
        <f t="shared" si="4"/>
        <v>0</v>
      </c>
    </row>
    <row r="53" spans="1:7" ht="15">
      <c r="A53" s="66"/>
      <c r="B53" s="93"/>
      <c r="C53" s="66">
        <v>540</v>
      </c>
      <c r="D53" s="48" t="s">
        <v>75</v>
      </c>
      <c r="E53" s="49">
        <v>61</v>
      </c>
      <c r="F53" s="49">
        <v>61</v>
      </c>
      <c r="G53" s="49">
        <f t="shared" si="4"/>
        <v>0</v>
      </c>
    </row>
    <row r="54" spans="1:7" s="2" customFormat="1" ht="28.5">
      <c r="A54" s="91" t="s">
        <v>285</v>
      </c>
      <c r="B54" s="96"/>
      <c r="C54" s="91"/>
      <c r="D54" s="45" t="s">
        <v>30</v>
      </c>
      <c r="E54" s="46">
        <f aca="true" t="shared" si="5" ref="E54:F58">E55</f>
        <v>0</v>
      </c>
      <c r="F54" s="46">
        <f t="shared" si="5"/>
        <v>0</v>
      </c>
      <c r="G54" s="46">
        <f t="shared" si="4"/>
        <v>0</v>
      </c>
    </row>
    <row r="55" spans="1:7" s="70" customFormat="1" ht="15">
      <c r="A55" s="66"/>
      <c r="B55" s="69" t="s">
        <v>31</v>
      </c>
      <c r="C55" s="69"/>
      <c r="D55" s="19" t="s">
        <v>32</v>
      </c>
      <c r="E55" s="49">
        <f t="shared" si="5"/>
        <v>0</v>
      </c>
      <c r="F55" s="49">
        <f t="shared" si="5"/>
        <v>0</v>
      </c>
      <c r="G55" s="49">
        <f t="shared" si="4"/>
        <v>0</v>
      </c>
    </row>
    <row r="56" spans="1:7" s="70" customFormat="1" ht="30">
      <c r="A56" s="66"/>
      <c r="B56" s="69" t="s">
        <v>33</v>
      </c>
      <c r="C56" s="69"/>
      <c r="D56" s="19" t="s">
        <v>34</v>
      </c>
      <c r="E56" s="49">
        <f t="shared" si="5"/>
        <v>0</v>
      </c>
      <c r="F56" s="49">
        <f t="shared" si="5"/>
        <v>0</v>
      </c>
      <c r="G56" s="49">
        <f t="shared" si="4"/>
        <v>0</v>
      </c>
    </row>
    <row r="57" spans="1:7" s="70" customFormat="1" ht="30">
      <c r="A57" s="66"/>
      <c r="B57" s="69" t="s">
        <v>35</v>
      </c>
      <c r="C57" s="69"/>
      <c r="D57" s="19" t="s">
        <v>36</v>
      </c>
      <c r="E57" s="49">
        <f t="shared" si="5"/>
        <v>0</v>
      </c>
      <c r="F57" s="49">
        <f t="shared" si="5"/>
        <v>0</v>
      </c>
      <c r="G57" s="49">
        <f t="shared" si="4"/>
        <v>0</v>
      </c>
    </row>
    <row r="58" spans="1:7" s="70" customFormat="1" ht="30">
      <c r="A58" s="66"/>
      <c r="B58" s="69"/>
      <c r="C58" s="69" t="s">
        <v>603</v>
      </c>
      <c r="D58" s="48" t="s">
        <v>562</v>
      </c>
      <c r="E58" s="49">
        <f t="shared" si="5"/>
        <v>0</v>
      </c>
      <c r="F58" s="49">
        <f t="shared" si="5"/>
        <v>0</v>
      </c>
      <c r="G58" s="49">
        <f t="shared" si="4"/>
        <v>0</v>
      </c>
    </row>
    <row r="59" spans="1:7" ht="30">
      <c r="A59" s="66"/>
      <c r="B59" s="69"/>
      <c r="C59" s="69" t="s">
        <v>604</v>
      </c>
      <c r="D59" s="48" t="s">
        <v>563</v>
      </c>
      <c r="E59" s="49">
        <v>0</v>
      </c>
      <c r="F59" s="49">
        <v>0</v>
      </c>
      <c r="G59" s="49">
        <f t="shared" si="4"/>
        <v>0</v>
      </c>
    </row>
    <row r="60" spans="1:7" ht="14.25">
      <c r="A60" s="91" t="s">
        <v>309</v>
      </c>
      <c r="B60" s="91"/>
      <c r="C60" s="91"/>
      <c r="D60" s="45" t="s">
        <v>54</v>
      </c>
      <c r="E60" s="46">
        <f aca="true" t="shared" si="6" ref="E60:F63">E61</f>
        <v>100</v>
      </c>
      <c r="F60" s="46">
        <f t="shared" si="6"/>
        <v>20</v>
      </c>
      <c r="G60" s="46">
        <f t="shared" si="4"/>
        <v>-80</v>
      </c>
    </row>
    <row r="61" spans="1:7" ht="15">
      <c r="A61" s="66"/>
      <c r="B61" s="66" t="s">
        <v>55</v>
      </c>
      <c r="C61" s="66"/>
      <c r="D61" s="48" t="s">
        <v>54</v>
      </c>
      <c r="E61" s="49">
        <f t="shared" si="6"/>
        <v>100</v>
      </c>
      <c r="F61" s="49">
        <f t="shared" si="6"/>
        <v>20</v>
      </c>
      <c r="G61" s="49">
        <f t="shared" si="4"/>
        <v>-80</v>
      </c>
    </row>
    <row r="62" spans="1:7" ht="15">
      <c r="A62" s="66"/>
      <c r="B62" s="66" t="s">
        <v>56</v>
      </c>
      <c r="C62" s="66"/>
      <c r="D62" s="48" t="s">
        <v>568</v>
      </c>
      <c r="E62" s="50">
        <f t="shared" si="6"/>
        <v>100</v>
      </c>
      <c r="F62" s="50">
        <f t="shared" si="6"/>
        <v>20</v>
      </c>
      <c r="G62" s="49">
        <f t="shared" si="4"/>
        <v>-80</v>
      </c>
    </row>
    <row r="63" spans="1:7" ht="15">
      <c r="A63" s="66"/>
      <c r="B63" s="66"/>
      <c r="C63" s="66">
        <v>800</v>
      </c>
      <c r="D63" s="48" t="s">
        <v>560</v>
      </c>
      <c r="E63" s="50">
        <f t="shared" si="6"/>
        <v>100</v>
      </c>
      <c r="F63" s="50">
        <f t="shared" si="6"/>
        <v>20</v>
      </c>
      <c r="G63" s="49">
        <f t="shared" si="4"/>
        <v>-80</v>
      </c>
    </row>
    <row r="64" spans="1:7" ht="15">
      <c r="A64" s="66"/>
      <c r="B64" s="66"/>
      <c r="C64" s="66">
        <v>870</v>
      </c>
      <c r="D64" s="48" t="s">
        <v>569</v>
      </c>
      <c r="E64" s="49">
        <v>100</v>
      </c>
      <c r="F64" s="49">
        <v>20</v>
      </c>
      <c r="G64" s="49">
        <f t="shared" si="4"/>
        <v>-80</v>
      </c>
    </row>
    <row r="65" spans="1:7" ht="14.25">
      <c r="A65" s="91" t="s">
        <v>286</v>
      </c>
      <c r="B65" s="91"/>
      <c r="C65" s="91"/>
      <c r="D65" s="45" t="s">
        <v>57</v>
      </c>
      <c r="E65" s="46">
        <f>E66+E75+E95</f>
        <v>296</v>
      </c>
      <c r="F65" s="46">
        <f>F66+F75+F95+F91</f>
        <v>658</v>
      </c>
      <c r="G65" s="46">
        <f>G66+G75+G95+G91</f>
        <v>362</v>
      </c>
    </row>
    <row r="66" spans="1:7" ht="45">
      <c r="A66" s="66"/>
      <c r="B66" s="52" t="s">
        <v>287</v>
      </c>
      <c r="C66" s="66"/>
      <c r="D66" s="48" t="s">
        <v>153</v>
      </c>
      <c r="E66" s="50">
        <f>E67+E71</f>
        <v>150</v>
      </c>
      <c r="F66" s="50">
        <f>F67+F71</f>
        <v>90.7</v>
      </c>
      <c r="G66" s="49">
        <f t="shared" si="4"/>
        <v>-59.3</v>
      </c>
    </row>
    <row r="67" spans="1:7" ht="30">
      <c r="A67" s="66"/>
      <c r="B67" s="52" t="s">
        <v>570</v>
      </c>
      <c r="C67" s="66"/>
      <c r="D67" s="48" t="s">
        <v>154</v>
      </c>
      <c r="E67" s="50">
        <f aca="true" t="shared" si="7" ref="E67:F69">E68</f>
        <v>100</v>
      </c>
      <c r="F67" s="50">
        <f t="shared" si="7"/>
        <v>40.7</v>
      </c>
      <c r="G67" s="49">
        <f t="shared" si="4"/>
        <v>-59.3</v>
      </c>
    </row>
    <row r="68" spans="1:7" ht="30">
      <c r="A68" s="66"/>
      <c r="B68" s="52" t="s">
        <v>571</v>
      </c>
      <c r="C68" s="66"/>
      <c r="D68" s="48" t="s">
        <v>156</v>
      </c>
      <c r="E68" s="50">
        <f t="shared" si="7"/>
        <v>100</v>
      </c>
      <c r="F68" s="50">
        <f t="shared" si="7"/>
        <v>40.7</v>
      </c>
      <c r="G68" s="49">
        <f t="shared" si="4"/>
        <v>-59.3</v>
      </c>
    </row>
    <row r="69" spans="1:7" ht="30">
      <c r="A69" s="66"/>
      <c r="B69" s="52"/>
      <c r="C69" s="66">
        <v>200</v>
      </c>
      <c r="D69" s="48" t="s">
        <v>562</v>
      </c>
      <c r="E69" s="50">
        <f t="shared" si="7"/>
        <v>100</v>
      </c>
      <c r="F69" s="50">
        <f t="shared" si="7"/>
        <v>40.7</v>
      </c>
      <c r="G69" s="49">
        <f t="shared" si="4"/>
        <v>-59.3</v>
      </c>
    </row>
    <row r="70" spans="1:7" ht="30">
      <c r="A70" s="66"/>
      <c r="B70" s="52"/>
      <c r="C70" s="66">
        <v>240</v>
      </c>
      <c r="D70" s="48" t="s">
        <v>563</v>
      </c>
      <c r="E70" s="50">
        <v>100</v>
      </c>
      <c r="F70" s="50">
        <v>40.7</v>
      </c>
      <c r="G70" s="49">
        <f t="shared" si="4"/>
        <v>-59.3</v>
      </c>
    </row>
    <row r="71" spans="1:7" ht="30">
      <c r="A71" s="66"/>
      <c r="B71" s="66" t="s">
        <v>155</v>
      </c>
      <c r="C71" s="66"/>
      <c r="D71" s="48" t="s">
        <v>573</v>
      </c>
      <c r="E71" s="50">
        <f>E72</f>
        <v>50</v>
      </c>
      <c r="F71" s="50">
        <f>F72</f>
        <v>50</v>
      </c>
      <c r="G71" s="49">
        <f t="shared" si="4"/>
        <v>0</v>
      </c>
    </row>
    <row r="72" spans="1:7" ht="15">
      <c r="A72" s="66"/>
      <c r="B72" s="66"/>
      <c r="C72" s="66">
        <v>800</v>
      </c>
      <c r="D72" s="48" t="s">
        <v>560</v>
      </c>
      <c r="E72" s="49">
        <f>E73</f>
        <v>50</v>
      </c>
      <c r="F72" s="49">
        <f>F73</f>
        <v>50</v>
      </c>
      <c r="G72" s="49">
        <f t="shared" si="4"/>
        <v>0</v>
      </c>
    </row>
    <row r="73" spans="1:7" ht="15">
      <c r="A73" s="66"/>
      <c r="B73" s="52"/>
      <c r="C73" s="66">
        <v>850</v>
      </c>
      <c r="D73" s="48" t="s">
        <v>561</v>
      </c>
      <c r="E73" s="49">
        <v>50</v>
      </c>
      <c r="F73" s="49">
        <v>50</v>
      </c>
      <c r="G73" s="49">
        <f t="shared" si="4"/>
        <v>0</v>
      </c>
    </row>
    <row r="74" spans="1:7" ht="30">
      <c r="A74" s="66"/>
      <c r="B74" s="52" t="s">
        <v>574</v>
      </c>
      <c r="C74" s="66"/>
      <c r="D74" s="48" t="s">
        <v>157</v>
      </c>
      <c r="E74" s="50">
        <f>E75</f>
        <v>107</v>
      </c>
      <c r="F74" s="50">
        <f>F75</f>
        <v>36</v>
      </c>
      <c r="G74" s="49">
        <f t="shared" si="4"/>
        <v>-71</v>
      </c>
    </row>
    <row r="75" spans="1:7" ht="15">
      <c r="A75" s="66"/>
      <c r="B75" s="52" t="s">
        <v>575</v>
      </c>
      <c r="C75" s="66"/>
      <c r="D75" s="48" t="s">
        <v>578</v>
      </c>
      <c r="E75" s="50">
        <f>E79+E76+E82+E85+E88</f>
        <v>107</v>
      </c>
      <c r="F75" s="50">
        <f>F79+F76+F82+F85+F88</f>
        <v>36</v>
      </c>
      <c r="G75" s="49">
        <f t="shared" si="4"/>
        <v>-71</v>
      </c>
    </row>
    <row r="76" spans="1:7" ht="45">
      <c r="A76" s="66"/>
      <c r="B76" s="52" t="s">
        <v>288</v>
      </c>
      <c r="C76" s="66"/>
      <c r="D76" s="48" t="s">
        <v>576</v>
      </c>
      <c r="E76" s="49">
        <f>E77</f>
        <v>20</v>
      </c>
      <c r="F76" s="49">
        <f>F77</f>
        <v>20</v>
      </c>
      <c r="G76" s="49">
        <f t="shared" si="4"/>
        <v>0</v>
      </c>
    </row>
    <row r="77" spans="1:7" ht="30">
      <c r="A77" s="66"/>
      <c r="B77" s="52"/>
      <c r="C77" s="66">
        <v>200</v>
      </c>
      <c r="D77" s="48" t="s">
        <v>562</v>
      </c>
      <c r="E77" s="49">
        <f>E78</f>
        <v>20</v>
      </c>
      <c r="F77" s="49">
        <f>F78</f>
        <v>20</v>
      </c>
      <c r="G77" s="49">
        <f t="shared" si="4"/>
        <v>0</v>
      </c>
    </row>
    <row r="78" spans="1:7" ht="30">
      <c r="A78" s="66"/>
      <c r="B78" s="52"/>
      <c r="C78" s="66">
        <v>240</v>
      </c>
      <c r="D78" s="48" t="s">
        <v>563</v>
      </c>
      <c r="E78" s="49">
        <v>20</v>
      </c>
      <c r="F78" s="49">
        <v>20</v>
      </c>
      <c r="G78" s="49">
        <f t="shared" si="4"/>
        <v>0</v>
      </c>
    </row>
    <row r="79" spans="1:7" ht="30" customHeight="1">
      <c r="A79" s="52"/>
      <c r="B79" s="52" t="s">
        <v>582</v>
      </c>
      <c r="C79" s="52"/>
      <c r="D79" s="53" t="s">
        <v>583</v>
      </c>
      <c r="E79" s="49">
        <f>E80</f>
        <v>10</v>
      </c>
      <c r="F79" s="49">
        <f>F80</f>
        <v>0</v>
      </c>
      <c r="G79" s="49">
        <f t="shared" si="4"/>
        <v>-10</v>
      </c>
    </row>
    <row r="80" spans="1:7" ht="15">
      <c r="A80" s="66"/>
      <c r="B80" s="52"/>
      <c r="C80" s="66">
        <v>800</v>
      </c>
      <c r="D80" s="48" t="s">
        <v>560</v>
      </c>
      <c r="E80" s="50">
        <f>E81</f>
        <v>10</v>
      </c>
      <c r="F80" s="50">
        <f>F81</f>
        <v>0</v>
      </c>
      <c r="G80" s="49">
        <f t="shared" si="4"/>
        <v>-10</v>
      </c>
    </row>
    <row r="81" spans="1:7" ht="15">
      <c r="A81" s="66"/>
      <c r="B81" s="52"/>
      <c r="C81" s="66">
        <v>830</v>
      </c>
      <c r="D81" s="48" t="s">
        <v>584</v>
      </c>
      <c r="E81" s="49">
        <v>10</v>
      </c>
      <c r="F81" s="49">
        <v>0</v>
      </c>
      <c r="G81" s="49">
        <f t="shared" si="4"/>
        <v>-10</v>
      </c>
    </row>
    <row r="82" spans="1:7" ht="30">
      <c r="A82" s="97"/>
      <c r="B82" s="98" t="s">
        <v>289</v>
      </c>
      <c r="C82" s="97"/>
      <c r="D82" s="48" t="s">
        <v>90</v>
      </c>
      <c r="E82" s="37">
        <f>E83</f>
        <v>17</v>
      </c>
      <c r="F82" s="37">
        <f>F83</f>
        <v>16</v>
      </c>
      <c r="G82" s="49">
        <f t="shared" si="4"/>
        <v>-1</v>
      </c>
    </row>
    <row r="83" spans="1:7" ht="30">
      <c r="A83" s="97"/>
      <c r="B83" s="98"/>
      <c r="C83" s="97">
        <v>200</v>
      </c>
      <c r="D83" s="48" t="s">
        <v>562</v>
      </c>
      <c r="E83" s="37">
        <f>E84</f>
        <v>17</v>
      </c>
      <c r="F83" s="37">
        <f>F84</f>
        <v>16</v>
      </c>
      <c r="G83" s="49">
        <f t="shared" si="4"/>
        <v>-1</v>
      </c>
    </row>
    <row r="84" spans="1:7" ht="30">
      <c r="A84" s="97"/>
      <c r="B84" s="98"/>
      <c r="C84" s="97">
        <v>240</v>
      </c>
      <c r="D84" s="48" t="s">
        <v>563</v>
      </c>
      <c r="E84" s="37">
        <v>17</v>
      </c>
      <c r="F84" s="37">
        <v>16</v>
      </c>
      <c r="G84" s="49">
        <f t="shared" si="4"/>
        <v>-1</v>
      </c>
    </row>
    <row r="85" spans="1:7" ht="60">
      <c r="A85" s="66"/>
      <c r="B85" s="52" t="s">
        <v>290</v>
      </c>
      <c r="C85" s="66"/>
      <c r="D85" s="48" t="s">
        <v>585</v>
      </c>
      <c r="E85" s="50">
        <f>E86</f>
        <v>10</v>
      </c>
      <c r="F85" s="50">
        <f>F86</f>
        <v>0</v>
      </c>
      <c r="G85" s="49">
        <f t="shared" si="4"/>
        <v>-10</v>
      </c>
    </row>
    <row r="86" spans="1:7" ht="30">
      <c r="A86" s="66"/>
      <c r="B86" s="52"/>
      <c r="C86" s="66">
        <v>200</v>
      </c>
      <c r="D86" s="48" t="s">
        <v>562</v>
      </c>
      <c r="E86" s="50">
        <f>E87</f>
        <v>10</v>
      </c>
      <c r="F86" s="50">
        <f>F87</f>
        <v>0</v>
      </c>
      <c r="G86" s="49">
        <f t="shared" si="4"/>
        <v>-10</v>
      </c>
    </row>
    <row r="87" spans="1:7" ht="30">
      <c r="A87" s="66"/>
      <c r="B87" s="52"/>
      <c r="C87" s="66">
        <v>240</v>
      </c>
      <c r="D87" s="48" t="s">
        <v>563</v>
      </c>
      <c r="E87" s="49">
        <v>10</v>
      </c>
      <c r="F87" s="49">
        <v>0</v>
      </c>
      <c r="G87" s="49">
        <f t="shared" si="4"/>
        <v>-10</v>
      </c>
    </row>
    <row r="88" spans="1:7" ht="30">
      <c r="A88" s="66"/>
      <c r="B88" s="99" t="s">
        <v>291</v>
      </c>
      <c r="C88" s="66"/>
      <c r="D88" s="48" t="s">
        <v>37</v>
      </c>
      <c r="E88" s="72">
        <f>E89</f>
        <v>50</v>
      </c>
      <c r="F88" s="72">
        <f>F89</f>
        <v>0</v>
      </c>
      <c r="G88" s="49">
        <f t="shared" si="4"/>
        <v>-50</v>
      </c>
    </row>
    <row r="89" spans="1:7" ht="30">
      <c r="A89" s="66"/>
      <c r="B89" s="52"/>
      <c r="C89" s="66">
        <v>200</v>
      </c>
      <c r="D89" s="48" t="s">
        <v>562</v>
      </c>
      <c r="E89" s="72">
        <f>E90</f>
        <v>50</v>
      </c>
      <c r="F89" s="72">
        <f>F90</f>
        <v>0</v>
      </c>
      <c r="G89" s="49">
        <f t="shared" si="4"/>
        <v>-50</v>
      </c>
    </row>
    <row r="90" spans="1:7" ht="30">
      <c r="A90" s="66"/>
      <c r="B90" s="52"/>
      <c r="C90" s="66">
        <v>240</v>
      </c>
      <c r="D90" s="48" t="s">
        <v>563</v>
      </c>
      <c r="E90" s="73">
        <v>50</v>
      </c>
      <c r="F90" s="73">
        <v>0</v>
      </c>
      <c r="G90" s="49">
        <f t="shared" si="4"/>
        <v>-50</v>
      </c>
    </row>
    <row r="91" spans="1:7" ht="15">
      <c r="A91" s="66"/>
      <c r="B91" s="104" t="s">
        <v>76</v>
      </c>
      <c r="C91" s="104"/>
      <c r="D91" s="56" t="s">
        <v>587</v>
      </c>
      <c r="E91" s="64">
        <f aca="true" t="shared" si="8" ref="E91:F93">E92</f>
        <v>0</v>
      </c>
      <c r="F91" s="64">
        <f t="shared" si="8"/>
        <v>492.3</v>
      </c>
      <c r="G91" s="49">
        <f t="shared" si="4"/>
        <v>492.3</v>
      </c>
    </row>
    <row r="92" spans="1:7" ht="45">
      <c r="A92" s="66"/>
      <c r="B92" s="104" t="s">
        <v>158</v>
      </c>
      <c r="C92" s="104"/>
      <c r="D92" s="65" t="s">
        <v>159</v>
      </c>
      <c r="E92" s="64">
        <f t="shared" si="8"/>
        <v>0</v>
      </c>
      <c r="F92" s="64">
        <f t="shared" si="8"/>
        <v>492.3</v>
      </c>
      <c r="G92" s="49">
        <f t="shared" si="4"/>
        <v>492.3</v>
      </c>
    </row>
    <row r="93" spans="1:7" ht="30">
      <c r="A93" s="66"/>
      <c r="B93" s="104"/>
      <c r="C93" s="66" t="s">
        <v>603</v>
      </c>
      <c r="D93" s="19" t="s">
        <v>562</v>
      </c>
      <c r="E93" s="50">
        <f t="shared" si="8"/>
        <v>0</v>
      </c>
      <c r="F93" s="50">
        <f t="shared" si="8"/>
        <v>492.3</v>
      </c>
      <c r="G93" s="49">
        <f t="shared" si="4"/>
        <v>492.3</v>
      </c>
    </row>
    <row r="94" spans="1:7" ht="33.75" customHeight="1">
      <c r="A94" s="66"/>
      <c r="B94" s="104"/>
      <c r="C94" s="66" t="s">
        <v>604</v>
      </c>
      <c r="D94" s="48" t="s">
        <v>563</v>
      </c>
      <c r="E94" s="49">
        <v>0</v>
      </c>
      <c r="F94" s="49">
        <v>492.3</v>
      </c>
      <c r="G94" s="49">
        <f t="shared" si="4"/>
        <v>492.3</v>
      </c>
    </row>
    <row r="95" spans="1:7" ht="15">
      <c r="A95" s="66"/>
      <c r="B95" s="52" t="s">
        <v>143</v>
      </c>
      <c r="C95" s="66"/>
      <c r="D95" s="19" t="s">
        <v>606</v>
      </c>
      <c r="E95" s="49">
        <f aca="true" t="shared" si="9" ref="E95:F98">E96</f>
        <v>39</v>
      </c>
      <c r="F95" s="49">
        <f t="shared" si="9"/>
        <v>39</v>
      </c>
      <c r="G95" s="49">
        <f t="shared" si="4"/>
        <v>0</v>
      </c>
    </row>
    <row r="96" spans="1:7" ht="30">
      <c r="A96" s="66"/>
      <c r="B96" s="52" t="s">
        <v>144</v>
      </c>
      <c r="C96" s="66"/>
      <c r="D96" s="19" t="s">
        <v>607</v>
      </c>
      <c r="E96" s="50">
        <f t="shared" si="9"/>
        <v>39</v>
      </c>
      <c r="F96" s="50">
        <f t="shared" si="9"/>
        <v>39</v>
      </c>
      <c r="G96" s="49">
        <f t="shared" si="4"/>
        <v>0</v>
      </c>
    </row>
    <row r="97" spans="1:7" ht="60">
      <c r="A97" s="66"/>
      <c r="B97" s="66" t="s">
        <v>145</v>
      </c>
      <c r="C97" s="66"/>
      <c r="D97" s="147" t="s">
        <v>213</v>
      </c>
      <c r="E97" s="50">
        <f t="shared" si="9"/>
        <v>39</v>
      </c>
      <c r="F97" s="50">
        <f t="shared" si="9"/>
        <v>39</v>
      </c>
      <c r="G97" s="49">
        <f t="shared" si="4"/>
        <v>0</v>
      </c>
    </row>
    <row r="98" spans="1:7" ht="30">
      <c r="A98" s="66"/>
      <c r="B98" s="66"/>
      <c r="C98" s="66">
        <v>200</v>
      </c>
      <c r="D98" s="146" t="s">
        <v>562</v>
      </c>
      <c r="E98" s="50">
        <f t="shared" si="9"/>
        <v>39</v>
      </c>
      <c r="F98" s="50">
        <f t="shared" si="9"/>
        <v>39</v>
      </c>
      <c r="G98" s="49">
        <f t="shared" si="4"/>
        <v>0</v>
      </c>
    </row>
    <row r="99" spans="1:7" ht="30">
      <c r="A99" s="66"/>
      <c r="B99" s="66"/>
      <c r="C99" s="66">
        <v>240</v>
      </c>
      <c r="D99" s="146" t="s">
        <v>563</v>
      </c>
      <c r="E99" s="50">
        <v>39</v>
      </c>
      <c r="F99" s="50">
        <v>39</v>
      </c>
      <c r="G99" s="49">
        <f t="shared" si="4"/>
        <v>0</v>
      </c>
    </row>
    <row r="100" spans="1:7" ht="14.25">
      <c r="A100" s="100" t="s">
        <v>292</v>
      </c>
      <c r="B100" s="100"/>
      <c r="C100" s="100"/>
      <c r="D100" s="54" t="s">
        <v>58</v>
      </c>
      <c r="E100" s="55">
        <f>E101</f>
        <v>160</v>
      </c>
      <c r="F100" s="55">
        <f>F101</f>
        <v>0</v>
      </c>
      <c r="G100" s="55">
        <f t="shared" si="4"/>
        <v>-160</v>
      </c>
    </row>
    <row r="101" spans="1:7" ht="14.25">
      <c r="A101" s="101" t="s">
        <v>293</v>
      </c>
      <c r="B101" s="101"/>
      <c r="C101" s="101"/>
      <c r="D101" s="25" t="s">
        <v>59</v>
      </c>
      <c r="E101" s="46">
        <f>E102</f>
        <v>160</v>
      </c>
      <c r="F101" s="46">
        <f>F102</f>
        <v>0</v>
      </c>
      <c r="G101" s="46">
        <f t="shared" si="4"/>
        <v>-160</v>
      </c>
    </row>
    <row r="102" spans="1:7" ht="45">
      <c r="A102" s="69"/>
      <c r="B102" s="69" t="s">
        <v>294</v>
      </c>
      <c r="C102" s="69"/>
      <c r="D102" s="19" t="s">
        <v>160</v>
      </c>
      <c r="E102" s="49">
        <f>E104+E105</f>
        <v>160</v>
      </c>
      <c r="F102" s="49">
        <f>F104+F105</f>
        <v>0</v>
      </c>
      <c r="G102" s="49">
        <f t="shared" si="4"/>
        <v>-160</v>
      </c>
    </row>
    <row r="103" spans="1:7" ht="60">
      <c r="A103" s="69"/>
      <c r="B103" s="69"/>
      <c r="C103" s="66">
        <v>100</v>
      </c>
      <c r="D103" s="48" t="s">
        <v>558</v>
      </c>
      <c r="E103" s="49">
        <f>E104</f>
        <v>150</v>
      </c>
      <c r="F103" s="49">
        <f>F104</f>
        <v>0</v>
      </c>
      <c r="G103" s="49">
        <f t="shared" si="4"/>
        <v>-150</v>
      </c>
    </row>
    <row r="104" spans="1:7" ht="30">
      <c r="A104" s="69"/>
      <c r="B104" s="69"/>
      <c r="C104" s="66">
        <v>120</v>
      </c>
      <c r="D104" s="48" t="s">
        <v>559</v>
      </c>
      <c r="E104" s="49">
        <v>150</v>
      </c>
      <c r="F104" s="49">
        <v>0</v>
      </c>
      <c r="G104" s="49">
        <f t="shared" si="4"/>
        <v>-150</v>
      </c>
    </row>
    <row r="105" spans="1:7" ht="30">
      <c r="A105" s="69"/>
      <c r="B105" s="69"/>
      <c r="C105" s="66">
        <v>200</v>
      </c>
      <c r="D105" s="48" t="s">
        <v>562</v>
      </c>
      <c r="E105" s="50">
        <f>E106</f>
        <v>10</v>
      </c>
      <c r="F105" s="50">
        <f>F106</f>
        <v>0</v>
      </c>
      <c r="G105" s="49">
        <f t="shared" si="4"/>
        <v>-10</v>
      </c>
    </row>
    <row r="106" spans="1:7" ht="30">
      <c r="A106" s="69"/>
      <c r="B106" s="69"/>
      <c r="C106" s="66">
        <v>240</v>
      </c>
      <c r="D106" s="48" t="s">
        <v>563</v>
      </c>
      <c r="E106" s="49">
        <v>10</v>
      </c>
      <c r="F106" s="49">
        <v>0</v>
      </c>
      <c r="G106" s="49">
        <f t="shared" si="4"/>
        <v>-10</v>
      </c>
    </row>
    <row r="107" spans="1:7" ht="28.5">
      <c r="A107" s="102" t="s">
        <v>295</v>
      </c>
      <c r="B107" s="102"/>
      <c r="C107" s="102"/>
      <c r="D107" s="43" t="s">
        <v>161</v>
      </c>
      <c r="E107" s="44">
        <f>E108+E114+E125</f>
        <v>657.5999999999999</v>
      </c>
      <c r="F107" s="44">
        <f>F108+F114+F125</f>
        <v>271.1</v>
      </c>
      <c r="G107" s="55">
        <f t="shared" si="4"/>
        <v>-386.4999999999999</v>
      </c>
    </row>
    <row r="108" spans="1:7" ht="42.75">
      <c r="A108" s="91" t="s">
        <v>296</v>
      </c>
      <c r="B108" s="91"/>
      <c r="C108" s="91"/>
      <c r="D108" s="45" t="s">
        <v>586</v>
      </c>
      <c r="E108" s="46">
        <f aca="true" t="shared" si="10" ref="E108:F112">E109</f>
        <v>19.8</v>
      </c>
      <c r="F108" s="46">
        <f t="shared" si="10"/>
        <v>19.8</v>
      </c>
      <c r="G108" s="46">
        <f t="shared" si="4"/>
        <v>0</v>
      </c>
    </row>
    <row r="109" spans="1:7" ht="15">
      <c r="A109" s="66"/>
      <c r="B109" s="66" t="s">
        <v>76</v>
      </c>
      <c r="C109" s="66"/>
      <c r="D109" s="56" t="s">
        <v>587</v>
      </c>
      <c r="E109" s="49">
        <f t="shared" si="10"/>
        <v>19.8</v>
      </c>
      <c r="F109" s="49">
        <f t="shared" si="10"/>
        <v>19.8</v>
      </c>
      <c r="G109" s="49">
        <f t="shared" si="4"/>
        <v>0</v>
      </c>
    </row>
    <row r="110" spans="1:7" ht="75">
      <c r="A110" s="66"/>
      <c r="B110" s="66" t="s">
        <v>147</v>
      </c>
      <c r="C110" s="66"/>
      <c r="D110" s="56" t="s">
        <v>588</v>
      </c>
      <c r="E110" s="49">
        <f t="shared" si="10"/>
        <v>19.8</v>
      </c>
      <c r="F110" s="49">
        <f t="shared" si="10"/>
        <v>19.8</v>
      </c>
      <c r="G110" s="49">
        <f t="shared" si="4"/>
        <v>0</v>
      </c>
    </row>
    <row r="111" spans="1:7" ht="45">
      <c r="A111" s="66"/>
      <c r="B111" s="66" t="s">
        <v>589</v>
      </c>
      <c r="C111" s="66"/>
      <c r="D111" s="56" t="s">
        <v>590</v>
      </c>
      <c r="E111" s="49">
        <f t="shared" si="10"/>
        <v>19.8</v>
      </c>
      <c r="F111" s="49">
        <f t="shared" si="10"/>
        <v>19.8</v>
      </c>
      <c r="G111" s="49">
        <f t="shared" si="4"/>
        <v>0</v>
      </c>
    </row>
    <row r="112" spans="1:7" ht="15">
      <c r="A112" s="66"/>
      <c r="B112" s="66"/>
      <c r="C112" s="66">
        <v>500</v>
      </c>
      <c r="D112" s="56" t="s">
        <v>587</v>
      </c>
      <c r="E112" s="49">
        <f t="shared" si="10"/>
        <v>19.8</v>
      </c>
      <c r="F112" s="49">
        <f t="shared" si="10"/>
        <v>19.8</v>
      </c>
      <c r="G112" s="49">
        <f t="shared" si="4"/>
        <v>0</v>
      </c>
    </row>
    <row r="113" spans="1:7" ht="15">
      <c r="A113" s="66"/>
      <c r="B113" s="66"/>
      <c r="C113" s="66">
        <v>540</v>
      </c>
      <c r="D113" s="56" t="s">
        <v>75</v>
      </c>
      <c r="E113" s="49">
        <v>19.8</v>
      </c>
      <c r="F113" s="49">
        <v>19.8</v>
      </c>
      <c r="G113" s="49">
        <f t="shared" si="4"/>
        <v>0</v>
      </c>
    </row>
    <row r="114" spans="1:7" ht="14.25">
      <c r="A114" s="91" t="s">
        <v>297</v>
      </c>
      <c r="B114" s="91"/>
      <c r="C114" s="91"/>
      <c r="D114" s="45" t="s">
        <v>60</v>
      </c>
      <c r="E114" s="51">
        <f>E115+E120</f>
        <v>616.5</v>
      </c>
      <c r="F114" s="51">
        <f>F115+F120</f>
        <v>250</v>
      </c>
      <c r="G114" s="46">
        <f t="shared" si="4"/>
        <v>-366.5</v>
      </c>
    </row>
    <row r="115" spans="1:7" ht="30">
      <c r="A115" s="66"/>
      <c r="B115" s="69" t="s">
        <v>162</v>
      </c>
      <c r="C115" s="69"/>
      <c r="D115" s="19" t="s">
        <v>163</v>
      </c>
      <c r="E115" s="49">
        <f>E116</f>
        <v>316.5</v>
      </c>
      <c r="F115" s="49">
        <f>F116</f>
        <v>150</v>
      </c>
      <c r="G115" s="49">
        <f aca="true" t="shared" si="11" ref="G115:G191">F115-E115</f>
        <v>-166.5</v>
      </c>
    </row>
    <row r="116" spans="1:7" ht="45">
      <c r="A116" s="66"/>
      <c r="B116" s="69" t="s">
        <v>164</v>
      </c>
      <c r="C116" s="69"/>
      <c r="D116" s="19" t="s">
        <v>165</v>
      </c>
      <c r="E116" s="49">
        <f>E117</f>
        <v>316.5</v>
      </c>
      <c r="F116" s="49">
        <f>F117</f>
        <v>150</v>
      </c>
      <c r="G116" s="49">
        <f t="shared" si="11"/>
        <v>-166.5</v>
      </c>
    </row>
    <row r="117" spans="1:7" ht="45">
      <c r="A117" s="66"/>
      <c r="B117" s="69" t="s">
        <v>166</v>
      </c>
      <c r="C117" s="69"/>
      <c r="D117" s="19" t="s">
        <v>167</v>
      </c>
      <c r="E117" s="49">
        <f>E119</f>
        <v>316.5</v>
      </c>
      <c r="F117" s="49">
        <f>F119</f>
        <v>150</v>
      </c>
      <c r="G117" s="49">
        <f t="shared" si="11"/>
        <v>-166.5</v>
      </c>
    </row>
    <row r="118" spans="1:7" ht="30">
      <c r="A118" s="66"/>
      <c r="B118" s="69"/>
      <c r="C118" s="66">
        <v>200</v>
      </c>
      <c r="D118" s="48" t="s">
        <v>562</v>
      </c>
      <c r="E118" s="50">
        <f>E119</f>
        <v>316.5</v>
      </c>
      <c r="F118" s="50">
        <f>F119</f>
        <v>150</v>
      </c>
      <c r="G118" s="49">
        <f t="shared" si="11"/>
        <v>-166.5</v>
      </c>
    </row>
    <row r="119" spans="1:7" ht="30">
      <c r="A119" s="66"/>
      <c r="B119" s="69"/>
      <c r="C119" s="66">
        <v>240</v>
      </c>
      <c r="D119" s="48" t="s">
        <v>563</v>
      </c>
      <c r="E119" s="49">
        <f>339-22.5</f>
        <v>316.5</v>
      </c>
      <c r="F119" s="49">
        <v>150</v>
      </c>
      <c r="G119" s="49">
        <f t="shared" si="11"/>
        <v>-166.5</v>
      </c>
    </row>
    <row r="120" spans="1:7" ht="15">
      <c r="A120" s="154"/>
      <c r="B120" s="52" t="s">
        <v>143</v>
      </c>
      <c r="C120" s="66"/>
      <c r="D120" s="19" t="s">
        <v>606</v>
      </c>
      <c r="E120" s="49">
        <f aca="true" t="shared" si="12" ref="E120:F123">E121</f>
        <v>300</v>
      </c>
      <c r="F120" s="49">
        <f t="shared" si="12"/>
        <v>100</v>
      </c>
      <c r="G120" s="49">
        <f t="shared" si="11"/>
        <v>-200</v>
      </c>
    </row>
    <row r="121" spans="1:7" ht="30">
      <c r="A121" s="154"/>
      <c r="B121" s="52" t="s">
        <v>144</v>
      </c>
      <c r="C121" s="66"/>
      <c r="D121" s="19" t="s">
        <v>607</v>
      </c>
      <c r="E121" s="50">
        <f t="shared" si="12"/>
        <v>300</v>
      </c>
      <c r="F121" s="50">
        <f t="shared" si="12"/>
        <v>100</v>
      </c>
      <c r="G121" s="49">
        <f t="shared" si="11"/>
        <v>-200</v>
      </c>
    </row>
    <row r="122" spans="1:7" ht="30">
      <c r="A122" s="154"/>
      <c r="B122" s="66" t="s">
        <v>512</v>
      </c>
      <c r="C122" s="66"/>
      <c r="D122" s="147" t="s">
        <v>218</v>
      </c>
      <c r="E122" s="50">
        <f t="shared" si="12"/>
        <v>300</v>
      </c>
      <c r="F122" s="50">
        <f t="shared" si="12"/>
        <v>100</v>
      </c>
      <c r="G122" s="49">
        <f t="shared" si="11"/>
        <v>-200</v>
      </c>
    </row>
    <row r="123" spans="1:7" ht="30">
      <c r="A123" s="154"/>
      <c r="B123" s="66"/>
      <c r="C123" s="66">
        <v>200</v>
      </c>
      <c r="D123" s="48" t="s">
        <v>562</v>
      </c>
      <c r="E123" s="50">
        <f t="shared" si="12"/>
        <v>300</v>
      </c>
      <c r="F123" s="50">
        <f t="shared" si="12"/>
        <v>100</v>
      </c>
      <c r="G123" s="49">
        <f t="shared" si="11"/>
        <v>-200</v>
      </c>
    </row>
    <row r="124" spans="1:7" ht="30">
      <c r="A124" s="154"/>
      <c r="B124" s="66"/>
      <c r="C124" s="66">
        <v>240</v>
      </c>
      <c r="D124" s="48" t="s">
        <v>563</v>
      </c>
      <c r="E124" s="50">
        <v>300</v>
      </c>
      <c r="F124" s="50">
        <v>100</v>
      </c>
      <c r="G124" s="49">
        <f t="shared" si="11"/>
        <v>-200</v>
      </c>
    </row>
    <row r="125" spans="1:7" ht="42.75">
      <c r="A125" s="91" t="s">
        <v>298</v>
      </c>
      <c r="B125" s="91"/>
      <c r="C125" s="91"/>
      <c r="D125" s="45" t="s">
        <v>168</v>
      </c>
      <c r="E125" s="57">
        <f>E126+E131</f>
        <v>21.3</v>
      </c>
      <c r="F125" s="57">
        <f>F126+F131</f>
        <v>1.3</v>
      </c>
      <c r="G125" s="46">
        <f t="shared" si="11"/>
        <v>-20</v>
      </c>
    </row>
    <row r="126" spans="1:7" ht="15">
      <c r="A126" s="66"/>
      <c r="B126" s="66" t="s">
        <v>76</v>
      </c>
      <c r="C126" s="66"/>
      <c r="D126" s="48" t="s">
        <v>74</v>
      </c>
      <c r="E126" s="58">
        <f aca="true" t="shared" si="13" ref="E126:F129">E127</f>
        <v>1.3</v>
      </c>
      <c r="F126" s="58">
        <f t="shared" si="13"/>
        <v>1.3</v>
      </c>
      <c r="G126" s="49">
        <f t="shared" si="11"/>
        <v>0</v>
      </c>
    </row>
    <row r="127" spans="1:7" ht="60">
      <c r="A127" s="66"/>
      <c r="B127" s="66" t="s">
        <v>169</v>
      </c>
      <c r="C127" s="66"/>
      <c r="D127" s="48" t="s">
        <v>591</v>
      </c>
      <c r="E127" s="58">
        <f t="shared" si="13"/>
        <v>1.3</v>
      </c>
      <c r="F127" s="58">
        <f t="shared" si="13"/>
        <v>1.3</v>
      </c>
      <c r="G127" s="49">
        <f t="shared" si="11"/>
        <v>0</v>
      </c>
    </row>
    <row r="128" spans="1:7" ht="30">
      <c r="A128" s="66"/>
      <c r="B128" s="66" t="s">
        <v>170</v>
      </c>
      <c r="C128" s="66"/>
      <c r="D128" s="48" t="s">
        <v>171</v>
      </c>
      <c r="E128" s="50">
        <f t="shared" si="13"/>
        <v>1.3</v>
      </c>
      <c r="F128" s="50">
        <f t="shared" si="13"/>
        <v>1.3</v>
      </c>
      <c r="G128" s="49">
        <f t="shared" si="11"/>
        <v>0</v>
      </c>
    </row>
    <row r="129" spans="1:7" ht="30">
      <c r="A129" s="66"/>
      <c r="B129" s="66"/>
      <c r="C129" s="66">
        <v>200</v>
      </c>
      <c r="D129" s="48" t="s">
        <v>562</v>
      </c>
      <c r="E129" s="50">
        <f t="shared" si="13"/>
        <v>1.3</v>
      </c>
      <c r="F129" s="50">
        <f t="shared" si="13"/>
        <v>1.3</v>
      </c>
      <c r="G129" s="49">
        <f t="shared" si="11"/>
        <v>0</v>
      </c>
    </row>
    <row r="130" spans="1:7" ht="30">
      <c r="A130" s="66"/>
      <c r="B130" s="66"/>
      <c r="C130" s="66">
        <v>240</v>
      </c>
      <c r="D130" s="48" t="s">
        <v>563</v>
      </c>
      <c r="E130" s="49">
        <v>1.3</v>
      </c>
      <c r="F130" s="49">
        <v>1.3</v>
      </c>
      <c r="G130" s="49">
        <f t="shared" si="11"/>
        <v>0</v>
      </c>
    </row>
    <row r="131" spans="1:7" ht="15">
      <c r="A131" s="154"/>
      <c r="B131" s="52" t="s">
        <v>143</v>
      </c>
      <c r="C131" s="66"/>
      <c r="D131" s="19" t="s">
        <v>606</v>
      </c>
      <c r="E131" s="49">
        <f aca="true" t="shared" si="14" ref="E131:F134">E132</f>
        <v>20</v>
      </c>
      <c r="F131" s="49">
        <f t="shared" si="14"/>
        <v>0</v>
      </c>
      <c r="G131" s="49">
        <f t="shared" si="11"/>
        <v>-20</v>
      </c>
    </row>
    <row r="132" spans="1:7" ht="30">
      <c r="A132" s="154"/>
      <c r="B132" s="52" t="s">
        <v>144</v>
      </c>
      <c r="C132" s="66"/>
      <c r="D132" s="19" t="s">
        <v>607</v>
      </c>
      <c r="E132" s="50">
        <f t="shared" si="14"/>
        <v>20</v>
      </c>
      <c r="F132" s="50">
        <f t="shared" si="14"/>
        <v>0</v>
      </c>
      <c r="G132" s="49">
        <f t="shared" si="11"/>
        <v>-20</v>
      </c>
    </row>
    <row r="133" spans="1:7" ht="45">
      <c r="A133" s="154"/>
      <c r="B133" s="66" t="s">
        <v>577</v>
      </c>
      <c r="C133" s="66"/>
      <c r="D133" s="147" t="s">
        <v>217</v>
      </c>
      <c r="E133" s="50">
        <f t="shared" si="14"/>
        <v>20</v>
      </c>
      <c r="F133" s="50">
        <f t="shared" si="14"/>
        <v>0</v>
      </c>
      <c r="G133" s="49">
        <f t="shared" si="11"/>
        <v>-20</v>
      </c>
    </row>
    <row r="134" spans="1:7" ht="30">
      <c r="A134" s="154"/>
      <c r="B134" s="66"/>
      <c r="C134" s="66">
        <v>200</v>
      </c>
      <c r="D134" s="48" t="s">
        <v>562</v>
      </c>
      <c r="E134" s="50">
        <f t="shared" si="14"/>
        <v>20</v>
      </c>
      <c r="F134" s="50">
        <f t="shared" si="14"/>
        <v>0</v>
      </c>
      <c r="G134" s="49">
        <f t="shared" si="11"/>
        <v>-20</v>
      </c>
    </row>
    <row r="135" spans="1:7" ht="30">
      <c r="A135" s="154"/>
      <c r="B135" s="66"/>
      <c r="C135" s="66">
        <v>240</v>
      </c>
      <c r="D135" s="48" t="s">
        <v>563</v>
      </c>
      <c r="E135" s="50">
        <v>20</v>
      </c>
      <c r="F135" s="50">
        <v>0</v>
      </c>
      <c r="G135" s="49">
        <f t="shared" si="11"/>
        <v>-20</v>
      </c>
    </row>
    <row r="136" spans="1:7" ht="14.25">
      <c r="A136" s="155" t="s">
        <v>299</v>
      </c>
      <c r="B136" s="155"/>
      <c r="C136" s="155"/>
      <c r="D136" s="59" t="s">
        <v>172</v>
      </c>
      <c r="E136" s="60">
        <f>E153+E137</f>
        <v>117.4</v>
      </c>
      <c r="F136" s="60">
        <f>F153+F137</f>
        <v>265.3</v>
      </c>
      <c r="G136" s="55">
        <f t="shared" si="11"/>
        <v>147.9</v>
      </c>
    </row>
    <row r="137" spans="1:7" ht="14.25">
      <c r="A137" s="103" t="s">
        <v>300</v>
      </c>
      <c r="B137" s="103"/>
      <c r="C137" s="103"/>
      <c r="D137" s="17" t="s">
        <v>592</v>
      </c>
      <c r="E137" s="62">
        <f>E138</f>
        <v>70</v>
      </c>
      <c r="F137" s="62">
        <f>F138+F146</f>
        <v>150</v>
      </c>
      <c r="G137" s="46">
        <f t="shared" si="11"/>
        <v>80</v>
      </c>
    </row>
    <row r="138" spans="1:7" ht="15">
      <c r="A138" s="104"/>
      <c r="B138" s="104" t="s">
        <v>593</v>
      </c>
      <c r="C138" s="104"/>
      <c r="D138" s="18" t="s">
        <v>594</v>
      </c>
      <c r="E138" s="64">
        <f>E139+E142</f>
        <v>70</v>
      </c>
      <c r="F138" s="64">
        <f>F139+F142</f>
        <v>0</v>
      </c>
      <c r="G138" s="49">
        <f t="shared" si="11"/>
        <v>-70</v>
      </c>
    </row>
    <row r="139" spans="1:7" ht="45">
      <c r="A139" s="104"/>
      <c r="B139" s="104" t="s">
        <v>595</v>
      </c>
      <c r="C139" s="104"/>
      <c r="D139" s="18" t="s">
        <v>596</v>
      </c>
      <c r="E139" s="64">
        <f>E140</f>
        <v>0</v>
      </c>
      <c r="F139" s="64">
        <f>F140</f>
        <v>0</v>
      </c>
      <c r="G139" s="49">
        <f t="shared" si="11"/>
        <v>0</v>
      </c>
    </row>
    <row r="140" spans="1:7" ht="30">
      <c r="A140" s="104"/>
      <c r="B140" s="104"/>
      <c r="C140" s="104">
        <v>200</v>
      </c>
      <c r="D140" s="18" t="s">
        <v>562</v>
      </c>
      <c r="E140" s="64">
        <f>E141</f>
        <v>0</v>
      </c>
      <c r="F140" s="64">
        <f>F141</f>
        <v>0</v>
      </c>
      <c r="G140" s="49">
        <f t="shared" si="11"/>
        <v>0</v>
      </c>
    </row>
    <row r="141" spans="1:7" ht="30">
      <c r="A141" s="104"/>
      <c r="B141" s="104"/>
      <c r="C141" s="104">
        <v>240</v>
      </c>
      <c r="D141" s="48" t="s">
        <v>563</v>
      </c>
      <c r="E141" s="64">
        <v>0</v>
      </c>
      <c r="F141" s="64">
        <v>0</v>
      </c>
      <c r="G141" s="49">
        <f t="shared" si="11"/>
        <v>0</v>
      </c>
    </row>
    <row r="142" spans="1:7" ht="30">
      <c r="A142" s="104"/>
      <c r="B142" s="104" t="s">
        <v>597</v>
      </c>
      <c r="C142" s="104"/>
      <c r="D142" s="20" t="s">
        <v>598</v>
      </c>
      <c r="E142" s="64">
        <f aca="true" t="shared" si="15" ref="E142:F144">E143</f>
        <v>70</v>
      </c>
      <c r="F142" s="64">
        <f t="shared" si="15"/>
        <v>0</v>
      </c>
      <c r="G142" s="49">
        <f t="shared" si="11"/>
        <v>-70</v>
      </c>
    </row>
    <row r="143" spans="1:7" ht="30">
      <c r="A143" s="104"/>
      <c r="B143" s="104" t="s">
        <v>599</v>
      </c>
      <c r="C143" s="104"/>
      <c r="D143" s="20" t="s">
        <v>600</v>
      </c>
      <c r="E143" s="64">
        <f t="shared" si="15"/>
        <v>70</v>
      </c>
      <c r="F143" s="64">
        <f t="shared" si="15"/>
        <v>0</v>
      </c>
      <c r="G143" s="49">
        <f t="shared" si="11"/>
        <v>-70</v>
      </c>
    </row>
    <row r="144" spans="1:7" ht="30">
      <c r="A144" s="104"/>
      <c r="B144" s="104"/>
      <c r="C144" s="104">
        <v>200</v>
      </c>
      <c r="D144" s="18" t="s">
        <v>562</v>
      </c>
      <c r="E144" s="64">
        <f t="shared" si="15"/>
        <v>70</v>
      </c>
      <c r="F144" s="64">
        <f t="shared" si="15"/>
        <v>0</v>
      </c>
      <c r="G144" s="49">
        <f t="shared" si="11"/>
        <v>-70</v>
      </c>
    </row>
    <row r="145" spans="1:7" ht="30">
      <c r="A145" s="104"/>
      <c r="B145" s="104"/>
      <c r="C145" s="104">
        <v>240</v>
      </c>
      <c r="D145" s="48" t="s">
        <v>563</v>
      </c>
      <c r="E145" s="64">
        <v>70</v>
      </c>
      <c r="F145" s="64">
        <v>0</v>
      </c>
      <c r="G145" s="49">
        <f t="shared" si="11"/>
        <v>-70</v>
      </c>
    </row>
    <row r="146" spans="1:7" ht="45">
      <c r="A146" s="69"/>
      <c r="B146" s="69" t="s">
        <v>69</v>
      </c>
      <c r="C146" s="69"/>
      <c r="D146" s="21" t="s">
        <v>174</v>
      </c>
      <c r="E146" s="49">
        <f>E147+E150</f>
        <v>0</v>
      </c>
      <c r="F146" s="49">
        <f>F147+F150</f>
        <v>150</v>
      </c>
      <c r="G146" s="49">
        <f t="shared" si="11"/>
        <v>150</v>
      </c>
    </row>
    <row r="147" spans="1:7" ht="30">
      <c r="A147" s="69"/>
      <c r="B147" s="69" t="s">
        <v>175</v>
      </c>
      <c r="C147" s="69"/>
      <c r="D147" s="21" t="s">
        <v>176</v>
      </c>
      <c r="E147" s="49">
        <f>E148</f>
        <v>0</v>
      </c>
      <c r="F147" s="49">
        <f>F148</f>
        <v>0</v>
      </c>
      <c r="G147" s="49">
        <f t="shared" si="11"/>
        <v>0</v>
      </c>
    </row>
    <row r="148" spans="1:7" ht="30">
      <c r="A148" s="66"/>
      <c r="B148" s="66"/>
      <c r="C148" s="66">
        <v>200</v>
      </c>
      <c r="D148" s="48" t="s">
        <v>562</v>
      </c>
      <c r="E148" s="49">
        <f>E149</f>
        <v>0</v>
      </c>
      <c r="F148" s="49">
        <f>F149</f>
        <v>0</v>
      </c>
      <c r="G148" s="49">
        <f t="shared" si="11"/>
        <v>0</v>
      </c>
    </row>
    <row r="149" spans="1:7" ht="30">
      <c r="A149" s="66"/>
      <c r="B149" s="66"/>
      <c r="C149" s="66">
        <v>240</v>
      </c>
      <c r="D149" s="48" t="s">
        <v>563</v>
      </c>
      <c r="E149" s="49">
        <v>0</v>
      </c>
      <c r="F149" s="49">
        <v>0</v>
      </c>
      <c r="G149" s="49">
        <f t="shared" si="11"/>
        <v>0</v>
      </c>
    </row>
    <row r="150" spans="1:7" ht="15">
      <c r="A150" s="66"/>
      <c r="B150" s="66" t="s">
        <v>177</v>
      </c>
      <c r="C150" s="66"/>
      <c r="D150" s="48" t="s">
        <v>178</v>
      </c>
      <c r="E150" s="49">
        <f>E151</f>
        <v>0</v>
      </c>
      <c r="F150" s="49">
        <f>F151</f>
        <v>150</v>
      </c>
      <c r="G150" s="49">
        <f t="shared" si="11"/>
        <v>150</v>
      </c>
    </row>
    <row r="151" spans="1:7" ht="30">
      <c r="A151" s="66"/>
      <c r="B151" s="66"/>
      <c r="C151" s="66">
        <v>200</v>
      </c>
      <c r="D151" s="48" t="s">
        <v>562</v>
      </c>
      <c r="E151" s="49">
        <f>E152</f>
        <v>0</v>
      </c>
      <c r="F151" s="49">
        <f>F152</f>
        <v>150</v>
      </c>
      <c r="G151" s="49">
        <f t="shared" si="11"/>
        <v>150</v>
      </c>
    </row>
    <row r="152" spans="1:7" ht="30">
      <c r="A152" s="66"/>
      <c r="B152" s="66"/>
      <c r="C152" s="66">
        <v>240</v>
      </c>
      <c r="D152" s="48" t="s">
        <v>563</v>
      </c>
      <c r="E152" s="49">
        <v>0</v>
      </c>
      <c r="F152" s="49">
        <v>150</v>
      </c>
      <c r="G152" s="49">
        <f t="shared" si="11"/>
        <v>150</v>
      </c>
    </row>
    <row r="153" spans="1:7" ht="28.5">
      <c r="A153" s="91" t="s">
        <v>301</v>
      </c>
      <c r="B153" s="91"/>
      <c r="C153" s="96"/>
      <c r="D153" s="25" t="s">
        <v>605</v>
      </c>
      <c r="E153" s="46">
        <f>E154+E162</f>
        <v>47.4</v>
      </c>
      <c r="F153" s="46">
        <f>F154+F162</f>
        <v>115.30000000000001</v>
      </c>
      <c r="G153" s="46">
        <f t="shared" si="11"/>
        <v>67.9</v>
      </c>
    </row>
    <row r="154" spans="1:7" ht="15">
      <c r="A154" s="66"/>
      <c r="B154" s="66" t="s">
        <v>76</v>
      </c>
      <c r="C154" s="66"/>
      <c r="D154" s="19" t="s">
        <v>74</v>
      </c>
      <c r="E154" s="49">
        <f aca="true" t="shared" si="16" ref="E154:F157">E155</f>
        <v>47.4</v>
      </c>
      <c r="F154" s="49">
        <f t="shared" si="16"/>
        <v>115.30000000000001</v>
      </c>
      <c r="G154" s="49">
        <f t="shared" si="11"/>
        <v>67.9</v>
      </c>
    </row>
    <row r="155" spans="1:7" ht="75">
      <c r="A155" s="66"/>
      <c r="B155" s="66" t="s">
        <v>147</v>
      </c>
      <c r="C155" s="66"/>
      <c r="D155" s="19" t="s">
        <v>565</v>
      </c>
      <c r="E155" s="49">
        <f>E156+E159</f>
        <v>47.4</v>
      </c>
      <c r="F155" s="49">
        <f>F156+F159</f>
        <v>115.30000000000001</v>
      </c>
      <c r="G155" s="49">
        <f>G156+G159</f>
        <v>67.9</v>
      </c>
    </row>
    <row r="156" spans="1:7" ht="60">
      <c r="A156" s="66"/>
      <c r="B156" s="66" t="s">
        <v>146</v>
      </c>
      <c r="C156" s="66"/>
      <c r="D156" s="19" t="s">
        <v>0</v>
      </c>
      <c r="E156" s="49">
        <f t="shared" si="16"/>
        <v>47.4</v>
      </c>
      <c r="F156" s="49">
        <f t="shared" si="16"/>
        <v>47.4</v>
      </c>
      <c r="G156" s="49">
        <f t="shared" si="11"/>
        <v>0</v>
      </c>
    </row>
    <row r="157" spans="1:7" ht="15">
      <c r="A157" s="66"/>
      <c r="B157" s="93"/>
      <c r="C157" s="66">
        <v>500</v>
      </c>
      <c r="D157" s="48" t="s">
        <v>74</v>
      </c>
      <c r="E157" s="50">
        <f t="shared" si="16"/>
        <v>47.4</v>
      </c>
      <c r="F157" s="50">
        <f t="shared" si="16"/>
        <v>47.4</v>
      </c>
      <c r="G157" s="49">
        <f t="shared" si="11"/>
        <v>0</v>
      </c>
    </row>
    <row r="158" spans="1:7" ht="15">
      <c r="A158" s="66"/>
      <c r="B158" s="93"/>
      <c r="C158" s="66">
        <v>540</v>
      </c>
      <c r="D158" s="48" t="s">
        <v>75</v>
      </c>
      <c r="E158" s="49">
        <v>47.4</v>
      </c>
      <c r="F158" s="49">
        <v>47.4</v>
      </c>
      <c r="G158" s="49">
        <f t="shared" si="11"/>
        <v>0</v>
      </c>
    </row>
    <row r="159" spans="1:7" ht="75">
      <c r="A159" s="66"/>
      <c r="B159" s="66" t="s">
        <v>589</v>
      </c>
      <c r="C159" s="66"/>
      <c r="D159" s="19" t="s">
        <v>200</v>
      </c>
      <c r="E159" s="49">
        <f>E160</f>
        <v>0</v>
      </c>
      <c r="F159" s="49">
        <f>F160</f>
        <v>67.9</v>
      </c>
      <c r="G159" s="49">
        <f t="shared" si="11"/>
        <v>67.9</v>
      </c>
    </row>
    <row r="160" spans="1:7" ht="15">
      <c r="A160" s="66"/>
      <c r="B160" s="66"/>
      <c r="C160" s="66">
        <v>500</v>
      </c>
      <c r="D160" s="19" t="s">
        <v>587</v>
      </c>
      <c r="E160" s="49">
        <f>E161</f>
        <v>0</v>
      </c>
      <c r="F160" s="49">
        <f>F161</f>
        <v>67.9</v>
      </c>
      <c r="G160" s="49">
        <f t="shared" si="11"/>
        <v>67.9</v>
      </c>
    </row>
    <row r="161" spans="1:7" ht="15">
      <c r="A161" s="66"/>
      <c r="B161" s="66"/>
      <c r="C161" s="66">
        <v>540</v>
      </c>
      <c r="D161" s="19" t="s">
        <v>75</v>
      </c>
      <c r="E161" s="49">
        <v>0</v>
      </c>
      <c r="F161" s="49">
        <v>67.9</v>
      </c>
      <c r="G161" s="49">
        <f t="shared" si="11"/>
        <v>67.9</v>
      </c>
    </row>
    <row r="162" spans="1:7" ht="15">
      <c r="A162" s="66"/>
      <c r="B162" s="52" t="s">
        <v>143</v>
      </c>
      <c r="C162" s="66"/>
      <c r="D162" s="19" t="s">
        <v>606</v>
      </c>
      <c r="E162" s="50">
        <f aca="true" t="shared" si="17" ref="E162:F165">E163</f>
        <v>0</v>
      </c>
      <c r="F162" s="50">
        <f t="shared" si="17"/>
        <v>0</v>
      </c>
      <c r="G162" s="49">
        <f t="shared" si="11"/>
        <v>0</v>
      </c>
    </row>
    <row r="163" spans="1:7" ht="30">
      <c r="A163" s="66"/>
      <c r="B163" s="52" t="s">
        <v>144</v>
      </c>
      <c r="C163" s="66"/>
      <c r="D163" s="19" t="s">
        <v>607</v>
      </c>
      <c r="E163" s="49">
        <f t="shared" si="17"/>
        <v>0</v>
      </c>
      <c r="F163" s="49">
        <f t="shared" si="17"/>
        <v>0</v>
      </c>
      <c r="G163" s="49">
        <f t="shared" si="11"/>
        <v>0</v>
      </c>
    </row>
    <row r="164" spans="1:7" ht="45.75" customHeight="1">
      <c r="A164" s="104"/>
      <c r="B164" s="104" t="s">
        <v>109</v>
      </c>
      <c r="C164" s="104"/>
      <c r="D164" s="150" t="s">
        <v>220</v>
      </c>
      <c r="E164" s="50">
        <f t="shared" si="17"/>
        <v>0</v>
      </c>
      <c r="F164" s="50">
        <f t="shared" si="17"/>
        <v>0</v>
      </c>
      <c r="G164" s="49">
        <f t="shared" si="11"/>
        <v>0</v>
      </c>
    </row>
    <row r="165" spans="1:7" ht="30">
      <c r="A165" s="104"/>
      <c r="B165" s="104"/>
      <c r="C165" s="104">
        <v>200</v>
      </c>
      <c r="D165" s="65" t="s">
        <v>562</v>
      </c>
      <c r="E165" s="50">
        <f t="shared" si="17"/>
        <v>0</v>
      </c>
      <c r="F165" s="50">
        <f t="shared" si="17"/>
        <v>0</v>
      </c>
      <c r="G165" s="49">
        <f t="shared" si="11"/>
        <v>0</v>
      </c>
    </row>
    <row r="166" spans="1:7" ht="30">
      <c r="A166" s="104"/>
      <c r="B166" s="104"/>
      <c r="C166" s="104">
        <v>240</v>
      </c>
      <c r="D166" s="65" t="s">
        <v>563</v>
      </c>
      <c r="E166" s="50">
        <v>0</v>
      </c>
      <c r="F166" s="50">
        <v>0</v>
      </c>
      <c r="G166" s="49">
        <f t="shared" si="11"/>
        <v>0</v>
      </c>
    </row>
    <row r="167" spans="1:7" ht="14.25">
      <c r="A167" s="102" t="s">
        <v>302</v>
      </c>
      <c r="B167" s="102"/>
      <c r="C167" s="102"/>
      <c r="D167" s="43" t="s">
        <v>61</v>
      </c>
      <c r="E167" s="44">
        <f>E181+E187+E168</f>
        <v>2629.2000000000003</v>
      </c>
      <c r="F167" s="44">
        <f>F181+F187+F168</f>
        <v>534.1</v>
      </c>
      <c r="G167" s="55">
        <f t="shared" si="11"/>
        <v>-2095.1000000000004</v>
      </c>
    </row>
    <row r="168" spans="1:7" ht="14.25">
      <c r="A168" s="103" t="s">
        <v>303</v>
      </c>
      <c r="B168" s="103"/>
      <c r="C168" s="103"/>
      <c r="D168" s="67" t="s">
        <v>1</v>
      </c>
      <c r="E168" s="62">
        <f>E169+E176</f>
        <v>50</v>
      </c>
      <c r="F168" s="62">
        <f>F169+F176</f>
        <v>0</v>
      </c>
      <c r="G168" s="46">
        <f t="shared" si="11"/>
        <v>-50</v>
      </c>
    </row>
    <row r="169" spans="1:7" ht="15">
      <c r="A169" s="104"/>
      <c r="B169" s="104" t="s">
        <v>76</v>
      </c>
      <c r="C169" s="104"/>
      <c r="D169" s="56" t="s">
        <v>587</v>
      </c>
      <c r="E169" s="64">
        <f aca="true" t="shared" si="18" ref="E169:F171">E170</f>
        <v>0</v>
      </c>
      <c r="F169" s="64">
        <f t="shared" si="18"/>
        <v>0</v>
      </c>
      <c r="G169" s="49">
        <f t="shared" si="11"/>
        <v>0</v>
      </c>
    </row>
    <row r="170" spans="1:7" ht="45">
      <c r="A170" s="104"/>
      <c r="B170" s="104" t="s">
        <v>158</v>
      </c>
      <c r="C170" s="104"/>
      <c r="D170" s="65" t="s">
        <v>159</v>
      </c>
      <c r="E170" s="64">
        <f t="shared" si="18"/>
        <v>0</v>
      </c>
      <c r="F170" s="64">
        <f t="shared" si="18"/>
        <v>0</v>
      </c>
      <c r="G170" s="49">
        <f t="shared" si="11"/>
        <v>0</v>
      </c>
    </row>
    <row r="171" spans="1:7" ht="30">
      <c r="A171" s="104"/>
      <c r="B171" s="104"/>
      <c r="C171" s="66" t="s">
        <v>603</v>
      </c>
      <c r="D171" s="19" t="s">
        <v>562</v>
      </c>
      <c r="E171" s="50">
        <f t="shared" si="18"/>
        <v>0</v>
      </c>
      <c r="F171" s="50">
        <f t="shared" si="18"/>
        <v>0</v>
      </c>
      <c r="G171" s="49">
        <f t="shared" si="11"/>
        <v>0</v>
      </c>
    </row>
    <row r="172" spans="1:7" ht="30">
      <c r="A172" s="104"/>
      <c r="B172" s="104"/>
      <c r="C172" s="66" t="s">
        <v>604</v>
      </c>
      <c r="D172" s="48" t="s">
        <v>563</v>
      </c>
      <c r="E172" s="49">
        <v>0</v>
      </c>
      <c r="F172" s="49">
        <v>0</v>
      </c>
      <c r="G172" s="49">
        <f t="shared" si="11"/>
        <v>0</v>
      </c>
    </row>
    <row r="173" spans="1:7" ht="75">
      <c r="A173" s="104"/>
      <c r="B173" s="66" t="s">
        <v>589</v>
      </c>
      <c r="C173" s="66"/>
      <c r="D173" s="19" t="s">
        <v>200</v>
      </c>
      <c r="E173" s="49">
        <f>E174</f>
        <v>0</v>
      </c>
      <c r="F173" s="49">
        <f>F174</f>
        <v>0</v>
      </c>
      <c r="G173" s="49">
        <f t="shared" si="11"/>
        <v>0</v>
      </c>
    </row>
    <row r="174" spans="1:7" ht="15">
      <c r="A174" s="104"/>
      <c r="B174" s="66"/>
      <c r="C174" s="66">
        <v>500</v>
      </c>
      <c r="D174" s="19" t="s">
        <v>587</v>
      </c>
      <c r="E174" s="49">
        <f>E175</f>
        <v>0</v>
      </c>
      <c r="F174" s="49">
        <f>F175</f>
        <v>0</v>
      </c>
      <c r="G174" s="49">
        <f t="shared" si="11"/>
        <v>0</v>
      </c>
    </row>
    <row r="175" spans="1:7" ht="15">
      <c r="A175" s="104"/>
      <c r="B175" s="66"/>
      <c r="C175" s="66">
        <v>540</v>
      </c>
      <c r="D175" s="19" t="s">
        <v>75</v>
      </c>
      <c r="E175" s="49">
        <v>0</v>
      </c>
      <c r="F175" s="49"/>
      <c r="G175" s="49">
        <f t="shared" si="11"/>
        <v>0</v>
      </c>
    </row>
    <row r="176" spans="1:7" ht="45">
      <c r="A176" s="104"/>
      <c r="B176" s="104" t="s">
        <v>2</v>
      </c>
      <c r="C176" s="66"/>
      <c r="D176" s="48" t="s">
        <v>3</v>
      </c>
      <c r="E176" s="49">
        <f aca="true" t="shared" si="19" ref="E176:F179">E177</f>
        <v>50</v>
      </c>
      <c r="F176" s="49">
        <f t="shared" si="19"/>
        <v>0</v>
      </c>
      <c r="G176" s="49">
        <f t="shared" si="11"/>
        <v>-50</v>
      </c>
    </row>
    <row r="177" spans="1:7" ht="60">
      <c r="A177" s="104"/>
      <c r="B177" s="104" t="s">
        <v>4</v>
      </c>
      <c r="C177" s="66"/>
      <c r="D177" s="48" t="s">
        <v>6</v>
      </c>
      <c r="E177" s="49">
        <f t="shared" si="19"/>
        <v>50</v>
      </c>
      <c r="F177" s="49">
        <f t="shared" si="19"/>
        <v>0</v>
      </c>
      <c r="G177" s="49">
        <f t="shared" si="11"/>
        <v>-50</v>
      </c>
    </row>
    <row r="178" spans="1:7" ht="45">
      <c r="A178" s="104"/>
      <c r="B178" s="104" t="s">
        <v>7</v>
      </c>
      <c r="C178" s="66"/>
      <c r="D178" s="48" t="s">
        <v>8</v>
      </c>
      <c r="E178" s="49">
        <f t="shared" si="19"/>
        <v>50</v>
      </c>
      <c r="F178" s="49">
        <f t="shared" si="19"/>
        <v>0</v>
      </c>
      <c r="G178" s="49">
        <f t="shared" si="11"/>
        <v>-50</v>
      </c>
    </row>
    <row r="179" spans="1:7" ht="15">
      <c r="A179" s="104"/>
      <c r="B179" s="104"/>
      <c r="C179" s="66" t="s">
        <v>9</v>
      </c>
      <c r="D179" s="19" t="s">
        <v>10</v>
      </c>
      <c r="E179" s="50">
        <f t="shared" si="19"/>
        <v>50</v>
      </c>
      <c r="F179" s="50">
        <f t="shared" si="19"/>
        <v>0</v>
      </c>
      <c r="G179" s="49">
        <f t="shared" si="11"/>
        <v>-50</v>
      </c>
    </row>
    <row r="180" spans="1:7" ht="30">
      <c r="A180" s="104"/>
      <c r="B180" s="104"/>
      <c r="C180" s="66" t="s">
        <v>11</v>
      </c>
      <c r="D180" s="48" t="s">
        <v>12</v>
      </c>
      <c r="E180" s="49">
        <v>50</v>
      </c>
      <c r="F180" s="49">
        <v>0</v>
      </c>
      <c r="G180" s="49">
        <f t="shared" si="11"/>
        <v>-50</v>
      </c>
    </row>
    <row r="181" spans="1:7" ht="14.25">
      <c r="A181" s="91" t="s">
        <v>304</v>
      </c>
      <c r="B181" s="91"/>
      <c r="C181" s="91"/>
      <c r="D181" s="45" t="s">
        <v>62</v>
      </c>
      <c r="E181" s="46">
        <f aca="true" t="shared" si="20" ref="E181:F183">E182</f>
        <v>300</v>
      </c>
      <c r="F181" s="46">
        <f t="shared" si="20"/>
        <v>50</v>
      </c>
      <c r="G181" s="46">
        <f t="shared" si="11"/>
        <v>-250</v>
      </c>
    </row>
    <row r="182" spans="1:7" ht="15">
      <c r="A182" s="66"/>
      <c r="B182" s="66" t="s">
        <v>103</v>
      </c>
      <c r="C182" s="66"/>
      <c r="D182" s="19" t="s">
        <v>105</v>
      </c>
      <c r="E182" s="50">
        <f t="shared" si="20"/>
        <v>300</v>
      </c>
      <c r="F182" s="50">
        <f t="shared" si="20"/>
        <v>50</v>
      </c>
      <c r="G182" s="49">
        <f t="shared" si="11"/>
        <v>-250</v>
      </c>
    </row>
    <row r="183" spans="1:7" ht="15">
      <c r="A183" s="66"/>
      <c r="B183" s="66" t="s">
        <v>104</v>
      </c>
      <c r="C183" s="66"/>
      <c r="D183" s="19" t="s">
        <v>106</v>
      </c>
      <c r="E183" s="49">
        <f t="shared" si="20"/>
        <v>300</v>
      </c>
      <c r="F183" s="49">
        <f t="shared" si="20"/>
        <v>50</v>
      </c>
      <c r="G183" s="49">
        <f t="shared" si="11"/>
        <v>-250</v>
      </c>
    </row>
    <row r="184" spans="1:7" ht="45">
      <c r="A184" s="66"/>
      <c r="B184" s="66" t="s">
        <v>108</v>
      </c>
      <c r="C184" s="66"/>
      <c r="D184" s="147" t="s">
        <v>107</v>
      </c>
      <c r="E184" s="49">
        <f>E186</f>
        <v>300</v>
      </c>
      <c r="F184" s="49">
        <f>F186</f>
        <v>50</v>
      </c>
      <c r="G184" s="49">
        <f t="shared" si="11"/>
        <v>-250</v>
      </c>
    </row>
    <row r="185" spans="1:7" ht="30">
      <c r="A185" s="66"/>
      <c r="B185" s="66"/>
      <c r="C185" s="66" t="s">
        <v>603</v>
      </c>
      <c r="D185" s="19" t="s">
        <v>562</v>
      </c>
      <c r="E185" s="50">
        <f>E186</f>
        <v>300</v>
      </c>
      <c r="F185" s="50">
        <f>F186</f>
        <v>50</v>
      </c>
      <c r="G185" s="49">
        <f t="shared" si="11"/>
        <v>-250</v>
      </c>
    </row>
    <row r="186" spans="1:7" ht="30">
      <c r="A186" s="66"/>
      <c r="B186" s="66"/>
      <c r="C186" s="66" t="s">
        <v>604</v>
      </c>
      <c r="D186" s="48" t="s">
        <v>563</v>
      </c>
      <c r="E186" s="49">
        <v>300</v>
      </c>
      <c r="F186" s="49">
        <v>50</v>
      </c>
      <c r="G186" s="49">
        <f t="shared" si="11"/>
        <v>-250</v>
      </c>
    </row>
    <row r="187" spans="1:7" ht="14.25">
      <c r="A187" s="91" t="s">
        <v>305</v>
      </c>
      <c r="B187" s="91"/>
      <c r="C187" s="91"/>
      <c r="D187" s="45" t="s">
        <v>63</v>
      </c>
      <c r="E187" s="46">
        <f>E192+E188</f>
        <v>2279.2000000000003</v>
      </c>
      <c r="F187" s="46">
        <f>F192+F188</f>
        <v>484.1</v>
      </c>
      <c r="G187" s="46">
        <f t="shared" si="11"/>
        <v>-1795.1000000000004</v>
      </c>
    </row>
    <row r="188" spans="1:7" ht="15">
      <c r="A188" s="66"/>
      <c r="B188" s="104" t="s">
        <v>76</v>
      </c>
      <c r="C188" s="104"/>
      <c r="D188" s="56" t="s">
        <v>587</v>
      </c>
      <c r="E188" s="64">
        <f aca="true" t="shared" si="21" ref="E188:F190">E189</f>
        <v>488.1</v>
      </c>
      <c r="F188" s="64">
        <f t="shared" si="21"/>
        <v>0</v>
      </c>
      <c r="G188" s="49">
        <f t="shared" si="11"/>
        <v>-488.1</v>
      </c>
    </row>
    <row r="189" spans="1:7" ht="45">
      <c r="A189" s="66"/>
      <c r="B189" s="104" t="s">
        <v>158</v>
      </c>
      <c r="C189" s="104"/>
      <c r="D189" s="65" t="s">
        <v>159</v>
      </c>
      <c r="E189" s="64">
        <f t="shared" si="21"/>
        <v>488.1</v>
      </c>
      <c r="F189" s="64">
        <f t="shared" si="21"/>
        <v>0</v>
      </c>
      <c r="G189" s="49">
        <f t="shared" si="11"/>
        <v>-488.1</v>
      </c>
    </row>
    <row r="190" spans="1:7" ht="30">
      <c r="A190" s="66"/>
      <c r="B190" s="104"/>
      <c r="C190" s="66" t="s">
        <v>603</v>
      </c>
      <c r="D190" s="19" t="s">
        <v>562</v>
      </c>
      <c r="E190" s="50">
        <f t="shared" si="21"/>
        <v>488.1</v>
      </c>
      <c r="F190" s="50">
        <f t="shared" si="21"/>
        <v>0</v>
      </c>
      <c r="G190" s="49">
        <f t="shared" si="11"/>
        <v>-488.1</v>
      </c>
    </row>
    <row r="191" spans="1:7" ht="25.5" customHeight="1">
      <c r="A191" s="66"/>
      <c r="B191" s="104"/>
      <c r="C191" s="66" t="s">
        <v>604</v>
      </c>
      <c r="D191" s="48" t="s">
        <v>563</v>
      </c>
      <c r="E191" s="49">
        <v>488.1</v>
      </c>
      <c r="F191" s="49">
        <v>0</v>
      </c>
      <c r="G191" s="49">
        <f t="shared" si="11"/>
        <v>-488.1</v>
      </c>
    </row>
    <row r="192" spans="1:7" ht="15">
      <c r="A192" s="66"/>
      <c r="B192" s="66" t="s">
        <v>64</v>
      </c>
      <c r="C192" s="66"/>
      <c r="D192" s="48" t="s">
        <v>63</v>
      </c>
      <c r="E192" s="50">
        <f>E193+E207+E211+E215+E219+E200</f>
        <v>1791.1000000000001</v>
      </c>
      <c r="F192" s="50">
        <f>F193+F207+F211+F215+F219+F200</f>
        <v>484.1</v>
      </c>
      <c r="G192" s="49">
        <f aca="true" t="shared" si="22" ref="G192:G255">F192-E192</f>
        <v>-1307</v>
      </c>
    </row>
    <row r="193" spans="1:7" ht="15">
      <c r="A193" s="66"/>
      <c r="B193" s="66" t="s">
        <v>65</v>
      </c>
      <c r="C193" s="66"/>
      <c r="D193" s="48" t="s">
        <v>66</v>
      </c>
      <c r="E193" s="49">
        <f>E194+E197</f>
        <v>250</v>
      </c>
      <c r="F193" s="49">
        <f>F194+F197</f>
        <v>120</v>
      </c>
      <c r="G193" s="49">
        <f t="shared" si="22"/>
        <v>-130</v>
      </c>
    </row>
    <row r="194" spans="1:7" ht="30">
      <c r="A194" s="66"/>
      <c r="B194" s="66" t="s">
        <v>67</v>
      </c>
      <c r="C194" s="66"/>
      <c r="D194" s="48" t="s">
        <v>13</v>
      </c>
      <c r="E194" s="49">
        <f>E195</f>
        <v>150</v>
      </c>
      <c r="F194" s="49">
        <f>F195</f>
        <v>120</v>
      </c>
      <c r="G194" s="49">
        <f t="shared" si="22"/>
        <v>-30</v>
      </c>
    </row>
    <row r="195" spans="1:7" ht="30">
      <c r="A195" s="66"/>
      <c r="B195" s="66"/>
      <c r="C195" s="66">
        <v>200</v>
      </c>
      <c r="D195" s="48" t="s">
        <v>562</v>
      </c>
      <c r="E195" s="49">
        <f>E196</f>
        <v>150</v>
      </c>
      <c r="F195" s="49">
        <f>F196</f>
        <v>120</v>
      </c>
      <c r="G195" s="49">
        <f t="shared" si="22"/>
        <v>-30</v>
      </c>
    </row>
    <row r="196" spans="1:7" ht="30">
      <c r="A196" s="66"/>
      <c r="B196" s="66"/>
      <c r="C196" s="66">
        <v>240</v>
      </c>
      <c r="D196" s="48" t="s">
        <v>563</v>
      </c>
      <c r="E196" s="49">
        <v>150</v>
      </c>
      <c r="F196" s="49">
        <v>120</v>
      </c>
      <c r="G196" s="49">
        <f t="shared" si="22"/>
        <v>-30</v>
      </c>
    </row>
    <row r="197" spans="1:7" ht="30">
      <c r="A197" s="66"/>
      <c r="B197" s="66" t="s">
        <v>68</v>
      </c>
      <c r="C197" s="66"/>
      <c r="D197" s="48" t="s">
        <v>173</v>
      </c>
      <c r="E197" s="49">
        <f>E198</f>
        <v>100</v>
      </c>
      <c r="F197" s="49">
        <f>F198</f>
        <v>0</v>
      </c>
      <c r="G197" s="49">
        <f t="shared" si="22"/>
        <v>-100</v>
      </c>
    </row>
    <row r="198" spans="1:7" ht="30">
      <c r="A198" s="66"/>
      <c r="B198" s="66"/>
      <c r="C198" s="66">
        <v>200</v>
      </c>
      <c r="D198" s="48" t="s">
        <v>562</v>
      </c>
      <c r="E198" s="49">
        <f>E199</f>
        <v>100</v>
      </c>
      <c r="F198" s="49">
        <f>F199</f>
        <v>0</v>
      </c>
      <c r="G198" s="49">
        <f t="shared" si="22"/>
        <v>-100</v>
      </c>
    </row>
    <row r="199" spans="1:7" ht="30">
      <c r="A199" s="66"/>
      <c r="B199" s="66"/>
      <c r="C199" s="66">
        <v>240</v>
      </c>
      <c r="D199" s="48" t="s">
        <v>563</v>
      </c>
      <c r="E199" s="49">
        <v>100</v>
      </c>
      <c r="F199" s="49">
        <v>0</v>
      </c>
      <c r="G199" s="49">
        <f t="shared" si="22"/>
        <v>-100</v>
      </c>
    </row>
    <row r="200" spans="1:7" ht="45">
      <c r="A200" s="69"/>
      <c r="B200" s="69" t="s">
        <v>69</v>
      </c>
      <c r="C200" s="69"/>
      <c r="D200" s="21" t="s">
        <v>174</v>
      </c>
      <c r="E200" s="49">
        <f>E201+E204</f>
        <v>400</v>
      </c>
      <c r="F200" s="49">
        <f>F201+F204</f>
        <v>0</v>
      </c>
      <c r="G200" s="49">
        <f t="shared" si="22"/>
        <v>-400</v>
      </c>
    </row>
    <row r="201" spans="1:7" ht="30">
      <c r="A201" s="69"/>
      <c r="B201" s="69" t="s">
        <v>175</v>
      </c>
      <c r="C201" s="69"/>
      <c r="D201" s="21" t="s">
        <v>176</v>
      </c>
      <c r="E201" s="49">
        <f>E202</f>
        <v>100</v>
      </c>
      <c r="F201" s="49">
        <f>F202</f>
        <v>0</v>
      </c>
      <c r="G201" s="49">
        <f t="shared" si="22"/>
        <v>-100</v>
      </c>
    </row>
    <row r="202" spans="1:7" ht="30">
      <c r="A202" s="66"/>
      <c r="B202" s="66"/>
      <c r="C202" s="66">
        <v>200</v>
      </c>
      <c r="D202" s="48" t="s">
        <v>562</v>
      </c>
      <c r="E202" s="49">
        <f>E203</f>
        <v>100</v>
      </c>
      <c r="F202" s="49">
        <f>F203</f>
        <v>0</v>
      </c>
      <c r="G202" s="49">
        <f t="shared" si="22"/>
        <v>-100</v>
      </c>
    </row>
    <row r="203" spans="1:7" ht="30">
      <c r="A203" s="66"/>
      <c r="B203" s="66"/>
      <c r="C203" s="66">
        <v>240</v>
      </c>
      <c r="D203" s="48" t="s">
        <v>563</v>
      </c>
      <c r="E203" s="49">
        <v>100</v>
      </c>
      <c r="F203" s="49">
        <v>0</v>
      </c>
      <c r="G203" s="49">
        <f t="shared" si="22"/>
        <v>-100</v>
      </c>
    </row>
    <row r="204" spans="1:7" ht="15">
      <c r="A204" s="66"/>
      <c r="B204" s="66" t="s">
        <v>177</v>
      </c>
      <c r="C204" s="66"/>
      <c r="D204" s="48" t="s">
        <v>178</v>
      </c>
      <c r="E204" s="49">
        <f>E205</f>
        <v>300</v>
      </c>
      <c r="F204" s="49">
        <f>F205</f>
        <v>0</v>
      </c>
      <c r="G204" s="49">
        <f t="shared" si="22"/>
        <v>-300</v>
      </c>
    </row>
    <row r="205" spans="1:7" ht="30">
      <c r="A205" s="66"/>
      <c r="B205" s="66"/>
      <c r="C205" s="66">
        <v>200</v>
      </c>
      <c r="D205" s="48" t="s">
        <v>562</v>
      </c>
      <c r="E205" s="49">
        <f>E206</f>
        <v>300</v>
      </c>
      <c r="F205" s="49">
        <f>F206</f>
        <v>0</v>
      </c>
      <c r="G205" s="49">
        <f t="shared" si="22"/>
        <v>-300</v>
      </c>
    </row>
    <row r="206" spans="1:7" ht="30">
      <c r="A206" s="66"/>
      <c r="B206" s="66"/>
      <c r="C206" s="66">
        <v>240</v>
      </c>
      <c r="D206" s="48" t="s">
        <v>563</v>
      </c>
      <c r="E206" s="49">
        <v>300</v>
      </c>
      <c r="F206" s="49">
        <v>0</v>
      </c>
      <c r="G206" s="49">
        <f t="shared" si="22"/>
        <v>-300</v>
      </c>
    </row>
    <row r="207" spans="1:7" ht="15">
      <c r="A207" s="66"/>
      <c r="B207" s="66" t="s">
        <v>70</v>
      </c>
      <c r="C207" s="66"/>
      <c r="D207" s="48" t="s">
        <v>83</v>
      </c>
      <c r="E207" s="49">
        <f>E209</f>
        <v>8.4</v>
      </c>
      <c r="F207" s="49">
        <f>F209</f>
        <v>0</v>
      </c>
      <c r="G207" s="49">
        <f t="shared" si="22"/>
        <v>-8.4</v>
      </c>
    </row>
    <row r="208" spans="1:7" ht="30">
      <c r="A208" s="66"/>
      <c r="B208" s="66" t="s">
        <v>179</v>
      </c>
      <c r="C208" s="66"/>
      <c r="D208" s="48" t="s">
        <v>229</v>
      </c>
      <c r="E208" s="49">
        <f>E209</f>
        <v>8.4</v>
      </c>
      <c r="F208" s="49">
        <f>F209</f>
        <v>0</v>
      </c>
      <c r="G208" s="49">
        <f t="shared" si="22"/>
        <v>-8.4</v>
      </c>
    </row>
    <row r="209" spans="1:7" ht="30">
      <c r="A209" s="66"/>
      <c r="B209" s="66"/>
      <c r="C209" s="66">
        <v>200</v>
      </c>
      <c r="D209" s="48" t="s">
        <v>562</v>
      </c>
      <c r="E209" s="49">
        <f>E210</f>
        <v>8.4</v>
      </c>
      <c r="F209" s="49">
        <f>F210</f>
        <v>0</v>
      </c>
      <c r="G209" s="49">
        <f t="shared" si="22"/>
        <v>-8.4</v>
      </c>
    </row>
    <row r="210" spans="1:7" ht="30">
      <c r="A210" s="66"/>
      <c r="B210" s="66"/>
      <c r="C210" s="66">
        <v>240</v>
      </c>
      <c r="D210" s="48" t="s">
        <v>563</v>
      </c>
      <c r="E210" s="49">
        <v>8.4</v>
      </c>
      <c r="F210" s="49">
        <v>0</v>
      </c>
      <c r="G210" s="49">
        <f t="shared" si="22"/>
        <v>-8.4</v>
      </c>
    </row>
    <row r="211" spans="1:7" ht="30">
      <c r="A211" s="66"/>
      <c r="B211" s="66" t="s">
        <v>84</v>
      </c>
      <c r="C211" s="66"/>
      <c r="D211" s="48" t="s">
        <v>14</v>
      </c>
      <c r="E211" s="50">
        <f aca="true" t="shared" si="23" ref="E211:F213">E212</f>
        <v>650</v>
      </c>
      <c r="F211" s="50">
        <f t="shared" si="23"/>
        <v>100</v>
      </c>
      <c r="G211" s="49">
        <f t="shared" si="22"/>
        <v>-550</v>
      </c>
    </row>
    <row r="212" spans="1:7" ht="15">
      <c r="A212" s="66"/>
      <c r="B212" s="66" t="s">
        <v>230</v>
      </c>
      <c r="C212" s="66"/>
      <c r="D212" s="48" t="s">
        <v>231</v>
      </c>
      <c r="E212" s="50">
        <f t="shared" si="23"/>
        <v>650</v>
      </c>
      <c r="F212" s="50">
        <f t="shared" si="23"/>
        <v>100</v>
      </c>
      <c r="G212" s="49">
        <f t="shared" si="22"/>
        <v>-550</v>
      </c>
    </row>
    <row r="213" spans="1:7" ht="30">
      <c r="A213" s="66"/>
      <c r="B213" s="66"/>
      <c r="C213" s="66">
        <v>200</v>
      </c>
      <c r="D213" s="48" t="s">
        <v>562</v>
      </c>
      <c r="E213" s="49">
        <f t="shared" si="23"/>
        <v>650</v>
      </c>
      <c r="F213" s="49">
        <f t="shared" si="23"/>
        <v>100</v>
      </c>
      <c r="G213" s="49">
        <f t="shared" si="22"/>
        <v>-550</v>
      </c>
    </row>
    <row r="214" spans="1:7" ht="30">
      <c r="A214" s="66"/>
      <c r="B214" s="66"/>
      <c r="C214" s="66">
        <v>240</v>
      </c>
      <c r="D214" s="48" t="s">
        <v>563</v>
      </c>
      <c r="E214" s="49">
        <v>650</v>
      </c>
      <c r="F214" s="49">
        <v>100</v>
      </c>
      <c r="G214" s="49">
        <f t="shared" si="22"/>
        <v>-550</v>
      </c>
    </row>
    <row r="215" spans="1:7" ht="15">
      <c r="A215" s="66"/>
      <c r="B215" s="66" t="s">
        <v>232</v>
      </c>
      <c r="C215" s="66"/>
      <c r="D215" s="19" t="s">
        <v>233</v>
      </c>
      <c r="E215" s="50">
        <f>E217</f>
        <v>150</v>
      </c>
      <c r="F215" s="50">
        <f>F217</f>
        <v>100</v>
      </c>
      <c r="G215" s="49">
        <f t="shared" si="22"/>
        <v>-50</v>
      </c>
    </row>
    <row r="216" spans="1:7" ht="30">
      <c r="A216" s="66"/>
      <c r="B216" s="66" t="s">
        <v>234</v>
      </c>
      <c r="C216" s="66"/>
      <c r="D216" s="19" t="s">
        <v>235</v>
      </c>
      <c r="E216" s="50">
        <f>E217</f>
        <v>150</v>
      </c>
      <c r="F216" s="50">
        <f>F217</f>
        <v>100</v>
      </c>
      <c r="G216" s="49">
        <f t="shared" si="22"/>
        <v>-50</v>
      </c>
    </row>
    <row r="217" spans="1:7" ht="30">
      <c r="A217" s="66"/>
      <c r="B217" s="66"/>
      <c r="C217" s="66">
        <v>200</v>
      </c>
      <c r="D217" s="48" t="s">
        <v>562</v>
      </c>
      <c r="E217" s="49">
        <f>E218</f>
        <v>150</v>
      </c>
      <c r="F217" s="49">
        <f>F218</f>
        <v>100</v>
      </c>
      <c r="G217" s="49">
        <f t="shared" si="22"/>
        <v>-50</v>
      </c>
    </row>
    <row r="218" spans="1:7" ht="30">
      <c r="A218" s="66"/>
      <c r="B218" s="66"/>
      <c r="C218" s="66">
        <v>240</v>
      </c>
      <c r="D218" s="48" t="s">
        <v>563</v>
      </c>
      <c r="E218" s="49">
        <v>150</v>
      </c>
      <c r="F218" s="49">
        <v>100</v>
      </c>
      <c r="G218" s="49">
        <f t="shared" si="22"/>
        <v>-50</v>
      </c>
    </row>
    <row r="219" spans="1:7" ht="15">
      <c r="A219" s="66"/>
      <c r="B219" s="66" t="s">
        <v>143</v>
      </c>
      <c r="C219" s="66"/>
      <c r="D219" s="19" t="s">
        <v>606</v>
      </c>
      <c r="E219" s="49">
        <f>E220</f>
        <v>332.7</v>
      </c>
      <c r="F219" s="49">
        <f>F220</f>
        <v>164.1</v>
      </c>
      <c r="G219" s="49">
        <f t="shared" si="22"/>
        <v>-168.6</v>
      </c>
    </row>
    <row r="220" spans="1:7" ht="30">
      <c r="A220" s="66"/>
      <c r="B220" s="66" t="s">
        <v>144</v>
      </c>
      <c r="C220" s="66"/>
      <c r="D220" s="19" t="s">
        <v>607</v>
      </c>
      <c r="E220" s="49">
        <f>E221+E224+E227</f>
        <v>332.7</v>
      </c>
      <c r="F220" s="49">
        <f>F221+F224+F227</f>
        <v>164.1</v>
      </c>
      <c r="G220" s="49">
        <f t="shared" si="22"/>
        <v>-168.6</v>
      </c>
    </row>
    <row r="221" spans="1:7" ht="45">
      <c r="A221" s="66"/>
      <c r="B221" s="66" t="s">
        <v>236</v>
      </c>
      <c r="C221" s="66"/>
      <c r="D221" s="150" t="s">
        <v>214</v>
      </c>
      <c r="E221" s="49">
        <f>E222</f>
        <v>100</v>
      </c>
      <c r="F221" s="49">
        <f>F222</f>
        <v>0</v>
      </c>
      <c r="G221" s="49">
        <f t="shared" si="22"/>
        <v>-100</v>
      </c>
    </row>
    <row r="222" spans="1:7" ht="30">
      <c r="A222" s="66"/>
      <c r="B222" s="66"/>
      <c r="C222" s="66">
        <v>200</v>
      </c>
      <c r="D222" s="151" t="s">
        <v>562</v>
      </c>
      <c r="E222" s="49">
        <f>E223</f>
        <v>100</v>
      </c>
      <c r="F222" s="49">
        <f>F223</f>
        <v>0</v>
      </c>
      <c r="G222" s="49">
        <f t="shared" si="22"/>
        <v>-100</v>
      </c>
    </row>
    <row r="223" spans="1:7" ht="30">
      <c r="A223" s="66"/>
      <c r="B223" s="66"/>
      <c r="C223" s="66">
        <v>240</v>
      </c>
      <c r="D223" s="151" t="s">
        <v>563</v>
      </c>
      <c r="E223" s="49">
        <v>100</v>
      </c>
      <c r="F223" s="49">
        <v>0</v>
      </c>
      <c r="G223" s="49">
        <f t="shared" si="22"/>
        <v>-100</v>
      </c>
    </row>
    <row r="224" spans="1:7" ht="45">
      <c r="A224" s="66"/>
      <c r="B224" s="66" t="s">
        <v>237</v>
      </c>
      <c r="C224" s="66"/>
      <c r="D224" s="151" t="s">
        <v>608</v>
      </c>
      <c r="E224" s="49">
        <f>E225</f>
        <v>70</v>
      </c>
      <c r="F224" s="49">
        <f>F225</f>
        <v>0</v>
      </c>
      <c r="G224" s="49">
        <f t="shared" si="22"/>
        <v>-70</v>
      </c>
    </row>
    <row r="225" spans="1:7" ht="30">
      <c r="A225" s="66"/>
      <c r="B225" s="66"/>
      <c r="C225" s="69">
        <v>200</v>
      </c>
      <c r="D225" s="48" t="s">
        <v>562</v>
      </c>
      <c r="E225" s="50">
        <f>E226</f>
        <v>70</v>
      </c>
      <c r="F225" s="50">
        <f>F226</f>
        <v>0</v>
      </c>
      <c r="G225" s="49">
        <f t="shared" si="22"/>
        <v>-70</v>
      </c>
    </row>
    <row r="226" spans="1:7" ht="30">
      <c r="A226" s="66"/>
      <c r="B226" s="66"/>
      <c r="C226" s="69">
        <v>240</v>
      </c>
      <c r="D226" s="48" t="s">
        <v>563</v>
      </c>
      <c r="E226" s="49">
        <v>70</v>
      </c>
      <c r="F226" s="49">
        <v>0</v>
      </c>
      <c r="G226" s="49">
        <f t="shared" si="22"/>
        <v>-70</v>
      </c>
    </row>
    <row r="227" spans="1:7" ht="75">
      <c r="A227" s="66"/>
      <c r="B227" s="66" t="s">
        <v>15</v>
      </c>
      <c r="C227" s="66"/>
      <c r="D227" s="151" t="s">
        <v>219</v>
      </c>
      <c r="E227" s="49">
        <f>E228</f>
        <v>162.7</v>
      </c>
      <c r="F227" s="49">
        <f>F228</f>
        <v>164.1</v>
      </c>
      <c r="G227" s="49">
        <f t="shared" si="22"/>
        <v>1.4000000000000057</v>
      </c>
    </row>
    <row r="228" spans="1:7" ht="30">
      <c r="A228" s="66"/>
      <c r="B228" s="66"/>
      <c r="C228" s="69">
        <v>200</v>
      </c>
      <c r="D228" s="48" t="s">
        <v>562</v>
      </c>
      <c r="E228" s="50">
        <f>E229</f>
        <v>162.7</v>
      </c>
      <c r="F228" s="50">
        <f>F229</f>
        <v>164.1</v>
      </c>
      <c r="G228" s="49">
        <f t="shared" si="22"/>
        <v>1.4000000000000057</v>
      </c>
    </row>
    <row r="229" spans="1:7" ht="30">
      <c r="A229" s="66"/>
      <c r="B229" s="66"/>
      <c r="C229" s="69">
        <v>240</v>
      </c>
      <c r="D229" s="48" t="s">
        <v>563</v>
      </c>
      <c r="E229" s="49">
        <v>162.7</v>
      </c>
      <c r="F229" s="49">
        <v>164.1</v>
      </c>
      <c r="G229" s="49">
        <f t="shared" si="22"/>
        <v>1.4000000000000057</v>
      </c>
    </row>
    <row r="230" spans="1:7" ht="28.5">
      <c r="A230" s="102" t="s">
        <v>306</v>
      </c>
      <c r="B230" s="102"/>
      <c r="C230" s="102"/>
      <c r="D230" s="43" t="s">
        <v>16</v>
      </c>
      <c r="E230" s="55">
        <f>E231</f>
        <v>1700</v>
      </c>
      <c r="F230" s="55">
        <f>F231</f>
        <v>1360</v>
      </c>
      <c r="G230" s="55">
        <f t="shared" si="22"/>
        <v>-340</v>
      </c>
    </row>
    <row r="231" spans="1:7" s="2" customFormat="1" ht="14.25">
      <c r="A231" s="91" t="s">
        <v>307</v>
      </c>
      <c r="B231" s="91"/>
      <c r="C231" s="91"/>
      <c r="D231" s="45" t="s">
        <v>71</v>
      </c>
      <c r="E231" s="51">
        <f>E232+E247+E237+E242</f>
        <v>1700</v>
      </c>
      <c r="F231" s="51">
        <f>F232+F247+F237+F242</f>
        <v>1360</v>
      </c>
      <c r="G231" s="46">
        <f t="shared" si="22"/>
        <v>-340</v>
      </c>
    </row>
    <row r="232" spans="1:7" ht="30">
      <c r="A232" s="66"/>
      <c r="B232" s="66" t="s">
        <v>72</v>
      </c>
      <c r="C232" s="66"/>
      <c r="D232" s="48" t="s">
        <v>238</v>
      </c>
      <c r="E232" s="50">
        <f aca="true" t="shared" si="24" ref="E232:F235">E233</f>
        <v>800</v>
      </c>
      <c r="F232" s="50">
        <f t="shared" si="24"/>
        <v>680</v>
      </c>
      <c r="G232" s="49">
        <f t="shared" si="22"/>
        <v>-120</v>
      </c>
    </row>
    <row r="233" spans="1:7" ht="30">
      <c r="A233" s="66"/>
      <c r="B233" s="66" t="s">
        <v>73</v>
      </c>
      <c r="C233" s="66"/>
      <c r="D233" s="48" t="s">
        <v>239</v>
      </c>
      <c r="E233" s="68">
        <f t="shared" si="24"/>
        <v>800</v>
      </c>
      <c r="F233" s="68">
        <f t="shared" si="24"/>
        <v>680</v>
      </c>
      <c r="G233" s="49">
        <f t="shared" si="22"/>
        <v>-120</v>
      </c>
    </row>
    <row r="234" spans="1:7" ht="60">
      <c r="A234" s="66"/>
      <c r="B234" s="66" t="s">
        <v>91</v>
      </c>
      <c r="C234" s="66"/>
      <c r="D234" s="48" t="s">
        <v>17</v>
      </c>
      <c r="E234" s="68">
        <f t="shared" si="24"/>
        <v>800</v>
      </c>
      <c r="F234" s="68">
        <f t="shared" si="24"/>
        <v>680</v>
      </c>
      <c r="G234" s="49">
        <f t="shared" si="22"/>
        <v>-120</v>
      </c>
    </row>
    <row r="235" spans="1:7" ht="45">
      <c r="A235" s="66"/>
      <c r="B235" s="66"/>
      <c r="C235" s="66">
        <v>600</v>
      </c>
      <c r="D235" s="48" t="s">
        <v>18</v>
      </c>
      <c r="E235" s="68">
        <f t="shared" si="24"/>
        <v>800</v>
      </c>
      <c r="F235" s="68">
        <f t="shared" si="24"/>
        <v>680</v>
      </c>
      <c r="G235" s="49">
        <f t="shared" si="22"/>
        <v>-120</v>
      </c>
    </row>
    <row r="236" spans="1:7" ht="15">
      <c r="A236" s="66"/>
      <c r="B236" s="66"/>
      <c r="C236" s="66">
        <v>610</v>
      </c>
      <c r="D236" s="48" t="s">
        <v>19</v>
      </c>
      <c r="E236" s="49">
        <v>800</v>
      </c>
      <c r="F236" s="49">
        <v>680</v>
      </c>
      <c r="G236" s="49">
        <f t="shared" si="22"/>
        <v>-120</v>
      </c>
    </row>
    <row r="237" spans="1:7" ht="15">
      <c r="A237" s="66"/>
      <c r="B237" s="66" t="s">
        <v>240</v>
      </c>
      <c r="C237" s="66"/>
      <c r="D237" s="48" t="s">
        <v>241</v>
      </c>
      <c r="E237" s="49">
        <f aca="true" t="shared" si="25" ref="E237:F240">E238</f>
        <v>800</v>
      </c>
      <c r="F237" s="49">
        <f t="shared" si="25"/>
        <v>680</v>
      </c>
      <c r="G237" s="49">
        <f t="shared" si="22"/>
        <v>-120</v>
      </c>
    </row>
    <row r="238" spans="1:7" ht="30">
      <c r="A238" s="66"/>
      <c r="B238" s="66" t="s">
        <v>89</v>
      </c>
      <c r="C238" s="66"/>
      <c r="D238" s="48" t="s">
        <v>239</v>
      </c>
      <c r="E238" s="50">
        <f t="shared" si="25"/>
        <v>800</v>
      </c>
      <c r="F238" s="50">
        <f t="shared" si="25"/>
        <v>680</v>
      </c>
      <c r="G238" s="49">
        <f t="shared" si="22"/>
        <v>-120</v>
      </c>
    </row>
    <row r="239" spans="1:7" ht="60" customHeight="1">
      <c r="A239" s="66"/>
      <c r="B239" s="66" t="s">
        <v>92</v>
      </c>
      <c r="C239" s="66"/>
      <c r="D239" s="48" t="s">
        <v>20</v>
      </c>
      <c r="E239" s="50">
        <f t="shared" si="25"/>
        <v>800</v>
      </c>
      <c r="F239" s="50">
        <f t="shared" si="25"/>
        <v>680</v>
      </c>
      <c r="G239" s="49">
        <f t="shared" si="22"/>
        <v>-120</v>
      </c>
    </row>
    <row r="240" spans="1:7" ht="30" customHeight="1">
      <c r="A240" s="66"/>
      <c r="B240" s="66"/>
      <c r="C240" s="66">
        <v>600</v>
      </c>
      <c r="D240" s="48" t="s">
        <v>21</v>
      </c>
      <c r="E240" s="50">
        <f t="shared" si="25"/>
        <v>800</v>
      </c>
      <c r="F240" s="50">
        <f t="shared" si="25"/>
        <v>680</v>
      </c>
      <c r="G240" s="49">
        <f t="shared" si="22"/>
        <v>-120</v>
      </c>
    </row>
    <row r="241" spans="1:7" ht="15">
      <c r="A241" s="66"/>
      <c r="B241" s="66"/>
      <c r="C241" s="66">
        <v>610</v>
      </c>
      <c r="D241" s="48" t="s">
        <v>19</v>
      </c>
      <c r="E241" s="49">
        <v>800</v>
      </c>
      <c r="F241" s="49">
        <v>680</v>
      </c>
      <c r="G241" s="49">
        <f t="shared" si="22"/>
        <v>-120</v>
      </c>
    </row>
    <row r="242" spans="1:7" ht="15">
      <c r="A242" s="66"/>
      <c r="B242" s="69" t="s">
        <v>76</v>
      </c>
      <c r="C242" s="69"/>
      <c r="D242" s="21" t="s">
        <v>74</v>
      </c>
      <c r="E242" s="49">
        <f aca="true" t="shared" si="26" ref="E242:F245">E243</f>
        <v>0</v>
      </c>
      <c r="F242" s="49">
        <f t="shared" si="26"/>
        <v>0</v>
      </c>
      <c r="G242" s="49">
        <f t="shared" si="22"/>
        <v>0</v>
      </c>
    </row>
    <row r="243" spans="1:7" ht="45">
      <c r="A243" s="66"/>
      <c r="B243" s="69" t="s">
        <v>158</v>
      </c>
      <c r="C243" s="69"/>
      <c r="D243" s="21" t="s">
        <v>159</v>
      </c>
      <c r="E243" s="49">
        <f t="shared" si="26"/>
        <v>0</v>
      </c>
      <c r="F243" s="49">
        <f t="shared" si="26"/>
        <v>0</v>
      </c>
      <c r="G243" s="49">
        <f t="shared" si="22"/>
        <v>0</v>
      </c>
    </row>
    <row r="244" spans="1:7" ht="15">
      <c r="A244" s="66"/>
      <c r="B244" s="69" t="s">
        <v>601</v>
      </c>
      <c r="C244" s="69"/>
      <c r="D244" s="21" t="s">
        <v>602</v>
      </c>
      <c r="E244" s="49">
        <f t="shared" si="26"/>
        <v>0</v>
      </c>
      <c r="F244" s="49">
        <f t="shared" si="26"/>
        <v>0</v>
      </c>
      <c r="G244" s="49">
        <f t="shared" si="22"/>
        <v>0</v>
      </c>
    </row>
    <row r="245" spans="1:7" ht="30" customHeight="1">
      <c r="A245" s="66"/>
      <c r="B245" s="66"/>
      <c r="C245" s="66">
        <v>600</v>
      </c>
      <c r="D245" s="48" t="s">
        <v>21</v>
      </c>
      <c r="E245" s="50">
        <f t="shared" si="26"/>
        <v>0</v>
      </c>
      <c r="F245" s="50">
        <f t="shared" si="26"/>
        <v>0</v>
      </c>
      <c r="G245" s="49">
        <f t="shared" si="22"/>
        <v>0</v>
      </c>
    </row>
    <row r="246" spans="1:7" ht="15">
      <c r="A246" s="66"/>
      <c r="B246" s="66"/>
      <c r="C246" s="66">
        <v>610</v>
      </c>
      <c r="D246" s="48" t="s">
        <v>19</v>
      </c>
      <c r="E246" s="49">
        <v>0</v>
      </c>
      <c r="F246" s="49">
        <v>0</v>
      </c>
      <c r="G246" s="49">
        <f t="shared" si="22"/>
        <v>0</v>
      </c>
    </row>
    <row r="247" spans="1:7" ht="15">
      <c r="A247" s="66"/>
      <c r="B247" s="52" t="s">
        <v>143</v>
      </c>
      <c r="C247" s="66"/>
      <c r="D247" s="19" t="s">
        <v>606</v>
      </c>
      <c r="E247" s="50">
        <f>E248</f>
        <v>100</v>
      </c>
      <c r="F247" s="50">
        <f>F248</f>
        <v>0</v>
      </c>
      <c r="G247" s="49">
        <f t="shared" si="22"/>
        <v>-100</v>
      </c>
    </row>
    <row r="248" spans="1:7" ht="30">
      <c r="A248" s="66"/>
      <c r="B248" s="52" t="s">
        <v>144</v>
      </c>
      <c r="C248" s="66"/>
      <c r="D248" s="19" t="s">
        <v>607</v>
      </c>
      <c r="E248" s="50">
        <f>E249</f>
        <v>100</v>
      </c>
      <c r="F248" s="50">
        <f>F249</f>
        <v>0</v>
      </c>
      <c r="G248" s="49">
        <f t="shared" si="22"/>
        <v>-100</v>
      </c>
    </row>
    <row r="249" spans="1:7" ht="60">
      <c r="A249" s="66"/>
      <c r="B249" s="66" t="s">
        <v>242</v>
      </c>
      <c r="C249" s="66"/>
      <c r="D249" s="151" t="s">
        <v>216</v>
      </c>
      <c r="E249" s="50">
        <f>E251</f>
        <v>100</v>
      </c>
      <c r="F249" s="50">
        <f>F251</f>
        <v>0</v>
      </c>
      <c r="G249" s="49">
        <f t="shared" si="22"/>
        <v>-100</v>
      </c>
    </row>
    <row r="250" spans="1:7" ht="30" customHeight="1">
      <c r="A250" s="66"/>
      <c r="B250" s="66"/>
      <c r="C250" s="66">
        <v>600</v>
      </c>
      <c r="D250" s="48" t="s">
        <v>21</v>
      </c>
      <c r="E250" s="50">
        <f>E251</f>
        <v>100</v>
      </c>
      <c r="F250" s="50">
        <f>F251</f>
        <v>0</v>
      </c>
      <c r="G250" s="49">
        <f t="shared" si="22"/>
        <v>-100</v>
      </c>
    </row>
    <row r="251" spans="1:7" ht="15">
      <c r="A251" s="66"/>
      <c r="B251" s="66"/>
      <c r="C251" s="66">
        <v>610</v>
      </c>
      <c r="D251" s="48" t="s">
        <v>19</v>
      </c>
      <c r="E251" s="49">
        <v>100</v>
      </c>
      <c r="F251" s="49">
        <v>0</v>
      </c>
      <c r="G251" s="49">
        <f t="shared" si="22"/>
        <v>-100</v>
      </c>
    </row>
    <row r="252" spans="1:7" ht="14.25">
      <c r="A252" s="102">
        <v>1000</v>
      </c>
      <c r="B252" s="102"/>
      <c r="C252" s="102"/>
      <c r="D252" s="43" t="s">
        <v>78</v>
      </c>
      <c r="E252" s="55">
        <f>E258+E253</f>
        <v>209.5</v>
      </c>
      <c r="F252" s="55">
        <f>F258+F253</f>
        <v>241.2</v>
      </c>
      <c r="G252" s="55">
        <f t="shared" si="22"/>
        <v>31.69999999999999</v>
      </c>
    </row>
    <row r="253" spans="1:7" ht="15">
      <c r="A253" s="66">
        <v>1001</v>
      </c>
      <c r="B253" s="66"/>
      <c r="C253" s="66"/>
      <c r="D253" s="48" t="s">
        <v>22</v>
      </c>
      <c r="E253" s="49">
        <f aca="true" t="shared" si="27" ref="E253:F256">E254</f>
        <v>20.7</v>
      </c>
      <c r="F253" s="49">
        <f t="shared" si="27"/>
        <v>16</v>
      </c>
      <c r="G253" s="49">
        <f t="shared" si="22"/>
        <v>-4.699999999999999</v>
      </c>
    </row>
    <row r="254" spans="1:7" ht="15">
      <c r="A254" s="66"/>
      <c r="B254" s="66" t="s">
        <v>88</v>
      </c>
      <c r="C254" s="66"/>
      <c r="D254" s="48" t="s">
        <v>243</v>
      </c>
      <c r="E254" s="49">
        <f t="shared" si="27"/>
        <v>20.7</v>
      </c>
      <c r="F254" s="49">
        <f t="shared" si="27"/>
        <v>16</v>
      </c>
      <c r="G254" s="49">
        <f t="shared" si="22"/>
        <v>-4.699999999999999</v>
      </c>
    </row>
    <row r="255" spans="1:7" ht="30">
      <c r="A255" s="66"/>
      <c r="B255" s="66" t="s">
        <v>23</v>
      </c>
      <c r="C255" s="66"/>
      <c r="D255" s="48" t="s">
        <v>24</v>
      </c>
      <c r="E255" s="49">
        <f t="shared" si="27"/>
        <v>20.7</v>
      </c>
      <c r="F255" s="49">
        <f t="shared" si="27"/>
        <v>16</v>
      </c>
      <c r="G255" s="49">
        <f t="shared" si="22"/>
        <v>-4.699999999999999</v>
      </c>
    </row>
    <row r="256" spans="1:7" ht="15">
      <c r="A256" s="66"/>
      <c r="B256" s="66"/>
      <c r="C256" s="66">
        <v>300</v>
      </c>
      <c r="D256" s="48" t="s">
        <v>25</v>
      </c>
      <c r="E256" s="50">
        <f t="shared" si="27"/>
        <v>20.7</v>
      </c>
      <c r="F256" s="50">
        <f t="shared" si="27"/>
        <v>16</v>
      </c>
      <c r="G256" s="49">
        <f aca="true" t="shared" si="28" ref="G256:G268">F256-E256</f>
        <v>-4.699999999999999</v>
      </c>
    </row>
    <row r="257" spans="1:7" ht="30">
      <c r="A257" s="66"/>
      <c r="B257" s="66"/>
      <c r="C257" s="66">
        <v>310</v>
      </c>
      <c r="D257" s="48" t="s">
        <v>26</v>
      </c>
      <c r="E257" s="49">
        <v>20.7</v>
      </c>
      <c r="F257" s="49">
        <v>16</v>
      </c>
      <c r="G257" s="49">
        <f t="shared" si="28"/>
        <v>-4.699999999999999</v>
      </c>
    </row>
    <row r="258" spans="1:7" ht="15">
      <c r="A258" s="66">
        <v>1003</v>
      </c>
      <c r="B258" s="66"/>
      <c r="C258" s="66"/>
      <c r="D258" s="48" t="s">
        <v>79</v>
      </c>
      <c r="E258" s="50">
        <f>E259+E263</f>
        <v>188.8</v>
      </c>
      <c r="F258" s="50">
        <f>F259+F263</f>
        <v>225.2</v>
      </c>
      <c r="G258" s="49">
        <f t="shared" si="28"/>
        <v>36.39999999999998</v>
      </c>
    </row>
    <row r="259" spans="1:7" ht="15">
      <c r="A259" s="66"/>
      <c r="B259" s="66" t="s">
        <v>80</v>
      </c>
      <c r="C259" s="66"/>
      <c r="D259" s="48" t="s">
        <v>81</v>
      </c>
      <c r="E259" s="49">
        <f aca="true" t="shared" si="29" ref="E259:F261">E260</f>
        <v>18.8</v>
      </c>
      <c r="F259" s="49">
        <f t="shared" si="29"/>
        <v>55.2</v>
      </c>
      <c r="G259" s="49">
        <f t="shared" si="28"/>
        <v>36.400000000000006</v>
      </c>
    </row>
    <row r="260" spans="1:7" ht="75">
      <c r="A260" s="66"/>
      <c r="B260" s="66" t="s">
        <v>82</v>
      </c>
      <c r="C260" s="66"/>
      <c r="D260" s="48" t="s">
        <v>579</v>
      </c>
      <c r="E260" s="50">
        <f t="shared" si="29"/>
        <v>18.8</v>
      </c>
      <c r="F260" s="50">
        <f t="shared" si="29"/>
        <v>55.2</v>
      </c>
      <c r="G260" s="49">
        <f t="shared" si="28"/>
        <v>36.400000000000006</v>
      </c>
    </row>
    <row r="261" spans="1:7" ht="15">
      <c r="A261" s="66"/>
      <c r="B261" s="66"/>
      <c r="C261" s="66">
        <v>300</v>
      </c>
      <c r="D261" s="217" t="s">
        <v>25</v>
      </c>
      <c r="E261" s="50">
        <f t="shared" si="29"/>
        <v>18.8</v>
      </c>
      <c r="F261" s="50">
        <f t="shared" si="29"/>
        <v>55.2</v>
      </c>
      <c r="G261" s="49">
        <f t="shared" si="28"/>
        <v>36.400000000000006</v>
      </c>
    </row>
    <row r="262" spans="1:7" ht="30">
      <c r="A262" s="66"/>
      <c r="B262" s="66"/>
      <c r="C262" s="66">
        <v>310</v>
      </c>
      <c r="D262" s="217" t="s">
        <v>26</v>
      </c>
      <c r="E262" s="49">
        <v>18.8</v>
      </c>
      <c r="F262" s="49">
        <v>55.2</v>
      </c>
      <c r="G262" s="49">
        <f t="shared" si="28"/>
        <v>36.400000000000006</v>
      </c>
    </row>
    <row r="263" spans="1:7" ht="60">
      <c r="A263" s="66"/>
      <c r="B263" s="66" t="s">
        <v>244</v>
      </c>
      <c r="C263" s="66"/>
      <c r="D263" s="146" t="s">
        <v>580</v>
      </c>
      <c r="E263" s="50">
        <f aca="true" t="shared" si="30" ref="E263:F265">E264</f>
        <v>170</v>
      </c>
      <c r="F263" s="50">
        <f t="shared" si="30"/>
        <v>170</v>
      </c>
      <c r="G263" s="49">
        <f t="shared" si="28"/>
        <v>0</v>
      </c>
    </row>
    <row r="264" spans="1:7" ht="90">
      <c r="A264" s="66"/>
      <c r="B264" s="66" t="s">
        <v>245</v>
      </c>
      <c r="C264" s="66"/>
      <c r="D264" s="146" t="s">
        <v>581</v>
      </c>
      <c r="E264" s="50">
        <f t="shared" si="30"/>
        <v>170</v>
      </c>
      <c r="F264" s="50">
        <f t="shared" si="30"/>
        <v>170</v>
      </c>
      <c r="G264" s="49">
        <f t="shared" si="28"/>
        <v>0</v>
      </c>
    </row>
    <row r="265" spans="1:7" ht="15">
      <c r="A265" s="66"/>
      <c r="B265" s="66"/>
      <c r="C265" s="66">
        <v>500</v>
      </c>
      <c r="D265" s="48" t="s">
        <v>74</v>
      </c>
      <c r="E265" s="50">
        <f t="shared" si="30"/>
        <v>170</v>
      </c>
      <c r="F265" s="50">
        <f t="shared" si="30"/>
        <v>170</v>
      </c>
      <c r="G265" s="49">
        <f t="shared" si="28"/>
        <v>0</v>
      </c>
    </row>
    <row r="266" spans="1:7" ht="15">
      <c r="A266" s="66"/>
      <c r="B266" s="66"/>
      <c r="C266" s="66">
        <v>540</v>
      </c>
      <c r="D266" s="48" t="s">
        <v>75</v>
      </c>
      <c r="E266" s="49">
        <v>170</v>
      </c>
      <c r="F266" s="49">
        <v>170</v>
      </c>
      <c r="G266" s="49">
        <f t="shared" si="28"/>
        <v>0</v>
      </c>
    </row>
    <row r="267" spans="1:7" ht="15">
      <c r="A267" s="66"/>
      <c r="B267" s="66"/>
      <c r="C267" s="66"/>
      <c r="D267" s="48"/>
      <c r="E267" s="49"/>
      <c r="F267" s="49"/>
      <c r="G267" s="49"/>
    </row>
    <row r="268" spans="1:7" s="2" customFormat="1" ht="14.25">
      <c r="A268" s="91"/>
      <c r="B268" s="91"/>
      <c r="C268" s="91"/>
      <c r="D268" s="45" t="s">
        <v>28</v>
      </c>
      <c r="E268" s="51">
        <f>E22+E100+E107+E136+E167+E230+E252</f>
        <v>9377.5</v>
      </c>
      <c r="F268" s="51">
        <f>F22+F100+F107+F136+F167+F230+F252</f>
        <v>6400</v>
      </c>
      <c r="G268" s="46">
        <f t="shared" si="28"/>
        <v>-2977.5</v>
      </c>
    </row>
  </sheetData>
  <sheetProtection/>
  <mergeCells count="10">
    <mergeCell ref="F12:F21"/>
    <mergeCell ref="G12:G21"/>
    <mergeCell ref="A7:E7"/>
    <mergeCell ref="A8:E8"/>
    <mergeCell ref="A9:E9"/>
    <mergeCell ref="A12:A21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zoomScalePageLayoutView="0" workbookViewId="0" topLeftCell="A94">
      <selection activeCell="D95" sqref="D95:D97"/>
    </sheetView>
  </sheetViews>
  <sheetFormatPr defaultColWidth="9.00390625" defaultRowHeight="12.75"/>
  <cols>
    <col min="1" max="2" width="11.75390625" style="14" customWidth="1"/>
    <col min="3" max="3" width="9.75390625" style="14" customWidth="1"/>
    <col min="4" max="4" width="49.75390625" style="40" customWidth="1"/>
    <col min="5" max="6" width="15.75390625" style="14" customWidth="1"/>
  </cols>
  <sheetData>
    <row r="1" spans="5:6" ht="15">
      <c r="E1" s="16"/>
      <c r="F1" s="16" t="s">
        <v>39</v>
      </c>
    </row>
    <row r="2" spans="5:6" ht="15">
      <c r="E2" s="16"/>
      <c r="F2" s="16" t="s">
        <v>482</v>
      </c>
    </row>
    <row r="3" spans="5:6" ht="15">
      <c r="E3" s="16"/>
      <c r="F3" s="16" t="s">
        <v>45</v>
      </c>
    </row>
    <row r="4" spans="5:6" ht="15">
      <c r="E4" s="16"/>
      <c r="F4" s="16" t="s">
        <v>330</v>
      </c>
    </row>
    <row r="5" spans="5:6" ht="15">
      <c r="E5"/>
      <c r="F5"/>
    </row>
    <row r="6" spans="5:6" ht="15">
      <c r="E6" s="16"/>
      <c r="F6" s="16"/>
    </row>
    <row r="7" spans="1:6" ht="14.25">
      <c r="A7" s="245" t="s">
        <v>197</v>
      </c>
      <c r="B7" s="245"/>
      <c r="C7" s="245"/>
      <c r="D7" s="245"/>
      <c r="E7" s="245"/>
      <c r="F7" s="245"/>
    </row>
    <row r="8" spans="1:6" ht="14.25">
      <c r="A8" s="245" t="s">
        <v>149</v>
      </c>
      <c r="B8" s="245"/>
      <c r="C8" s="245"/>
      <c r="D8" s="245"/>
      <c r="E8" s="245"/>
      <c r="F8" s="245"/>
    </row>
    <row r="9" spans="1:6" ht="14.25">
      <c r="A9" s="245" t="s">
        <v>199</v>
      </c>
      <c r="B9" s="245"/>
      <c r="C9" s="245"/>
      <c r="D9" s="245"/>
      <c r="E9" s="245"/>
      <c r="F9" s="245"/>
    </row>
    <row r="10" spans="1:4" ht="15">
      <c r="A10" s="41"/>
      <c r="B10" s="41"/>
      <c r="C10" s="41"/>
      <c r="D10" s="42"/>
    </row>
    <row r="11" spans="1:6" ht="15">
      <c r="A11" s="41"/>
      <c r="B11" s="41"/>
      <c r="C11" s="41"/>
      <c r="D11" s="42"/>
      <c r="E11" s="16"/>
      <c r="F11" s="16" t="s">
        <v>40</v>
      </c>
    </row>
    <row r="12" spans="1:6" ht="12.75" customHeight="1">
      <c r="A12" s="246" t="s">
        <v>553</v>
      </c>
      <c r="B12" s="246" t="s">
        <v>554</v>
      </c>
      <c r="C12" s="246" t="s">
        <v>555</v>
      </c>
      <c r="D12" s="249" t="s">
        <v>49</v>
      </c>
      <c r="E12" s="242" t="s">
        <v>38</v>
      </c>
      <c r="F12" s="242" t="s">
        <v>329</v>
      </c>
    </row>
    <row r="13" spans="1:6" ht="12.75" customHeight="1">
      <c r="A13" s="247"/>
      <c r="B13" s="247"/>
      <c r="C13" s="247"/>
      <c r="D13" s="250"/>
      <c r="E13" s="243"/>
      <c r="F13" s="243"/>
    </row>
    <row r="14" spans="1:6" ht="12.75" customHeight="1">
      <c r="A14" s="247"/>
      <c r="B14" s="247"/>
      <c r="C14" s="247"/>
      <c r="D14" s="250"/>
      <c r="E14" s="243"/>
      <c r="F14" s="243"/>
    </row>
    <row r="15" spans="1:6" ht="12.75" customHeight="1">
      <c r="A15" s="247"/>
      <c r="B15" s="247"/>
      <c r="C15" s="247"/>
      <c r="D15" s="250"/>
      <c r="E15" s="243"/>
      <c r="F15" s="243"/>
    </row>
    <row r="16" spans="1:6" ht="12.75" customHeight="1">
      <c r="A16" s="247"/>
      <c r="B16" s="247"/>
      <c r="C16" s="247"/>
      <c r="D16" s="250"/>
      <c r="E16" s="243"/>
      <c r="F16" s="243"/>
    </row>
    <row r="17" spans="1:6" ht="12.75" customHeight="1">
      <c r="A17" s="247"/>
      <c r="B17" s="247"/>
      <c r="C17" s="247"/>
      <c r="D17" s="250"/>
      <c r="E17" s="243"/>
      <c r="F17" s="243"/>
    </row>
    <row r="18" spans="1:6" ht="12.75" customHeight="1">
      <c r="A18" s="247"/>
      <c r="B18" s="247"/>
      <c r="C18" s="247"/>
      <c r="D18" s="250"/>
      <c r="E18" s="243"/>
      <c r="F18" s="243"/>
    </row>
    <row r="19" spans="1:6" ht="12.75" customHeight="1">
      <c r="A19" s="247"/>
      <c r="B19" s="247"/>
      <c r="C19" s="247"/>
      <c r="D19" s="250"/>
      <c r="E19" s="243"/>
      <c r="F19" s="243"/>
    </row>
    <row r="20" spans="1:6" ht="12.75" customHeight="1">
      <c r="A20" s="247"/>
      <c r="B20" s="247"/>
      <c r="C20" s="247"/>
      <c r="D20" s="250"/>
      <c r="E20" s="243"/>
      <c r="F20" s="243"/>
    </row>
    <row r="21" spans="1:6" ht="12.75" customHeight="1">
      <c r="A21" s="248"/>
      <c r="B21" s="248"/>
      <c r="C21" s="248"/>
      <c r="D21" s="251"/>
      <c r="E21" s="244"/>
      <c r="F21" s="244"/>
    </row>
    <row r="22" spans="1:6" ht="14.25">
      <c r="A22" s="102" t="s">
        <v>276</v>
      </c>
      <c r="B22" s="102"/>
      <c r="C22" s="102"/>
      <c r="D22" s="43" t="s">
        <v>50</v>
      </c>
      <c r="E22" s="44">
        <f>E23+E28+E36+E60+E65+E45+E54</f>
        <v>3702.1</v>
      </c>
      <c r="F22" s="44">
        <f>F23+F28+F36+F60+F65+F45+F54</f>
        <v>3743.5</v>
      </c>
    </row>
    <row r="23" spans="1:6" ht="42.75">
      <c r="A23" s="91" t="s">
        <v>277</v>
      </c>
      <c r="B23" s="91"/>
      <c r="C23" s="91"/>
      <c r="D23" s="45" t="s">
        <v>150</v>
      </c>
      <c r="E23" s="46">
        <f aca="true" t="shared" si="0" ref="E23:F26">E24</f>
        <v>476</v>
      </c>
      <c r="F23" s="46">
        <f t="shared" si="0"/>
        <v>476</v>
      </c>
    </row>
    <row r="24" spans="1:6" ht="45">
      <c r="A24" s="66"/>
      <c r="B24" s="66" t="s">
        <v>278</v>
      </c>
      <c r="C24" s="66"/>
      <c r="D24" s="48" t="s">
        <v>557</v>
      </c>
      <c r="E24" s="49">
        <f t="shared" si="0"/>
        <v>476</v>
      </c>
      <c r="F24" s="49">
        <f t="shared" si="0"/>
        <v>476</v>
      </c>
    </row>
    <row r="25" spans="1:6" ht="15">
      <c r="A25" s="66"/>
      <c r="B25" s="66" t="s">
        <v>279</v>
      </c>
      <c r="C25" s="66"/>
      <c r="D25" s="48" t="s">
        <v>51</v>
      </c>
      <c r="E25" s="49">
        <f t="shared" si="0"/>
        <v>476</v>
      </c>
      <c r="F25" s="49">
        <f t="shared" si="0"/>
        <v>476</v>
      </c>
    </row>
    <row r="26" spans="1:6" ht="60">
      <c r="A26" s="66"/>
      <c r="B26" s="66"/>
      <c r="C26" s="66">
        <v>100</v>
      </c>
      <c r="D26" s="48" t="s">
        <v>558</v>
      </c>
      <c r="E26" s="49">
        <f t="shared" si="0"/>
        <v>476</v>
      </c>
      <c r="F26" s="49">
        <f t="shared" si="0"/>
        <v>476</v>
      </c>
    </row>
    <row r="27" spans="1:6" ht="30">
      <c r="A27" s="66"/>
      <c r="B27" s="66"/>
      <c r="C27" s="66">
        <v>120</v>
      </c>
      <c r="D27" s="48" t="s">
        <v>559</v>
      </c>
      <c r="E27" s="49">
        <v>476</v>
      </c>
      <c r="F27" s="49">
        <v>476</v>
      </c>
    </row>
    <row r="28" spans="1:6" ht="57">
      <c r="A28" s="91" t="s">
        <v>280</v>
      </c>
      <c r="B28" s="91"/>
      <c r="C28" s="91"/>
      <c r="D28" s="45" t="s">
        <v>151</v>
      </c>
      <c r="E28" s="46">
        <f>E29</f>
        <v>67.2</v>
      </c>
      <c r="F28" s="46">
        <f>F29</f>
        <v>67.2</v>
      </c>
    </row>
    <row r="29" spans="1:6" ht="45">
      <c r="A29" s="66"/>
      <c r="B29" s="66" t="s">
        <v>278</v>
      </c>
      <c r="C29" s="66"/>
      <c r="D29" s="48" t="s">
        <v>557</v>
      </c>
      <c r="E29" s="50">
        <f>E30+E33</f>
        <v>67.2</v>
      </c>
      <c r="F29" s="50">
        <f>F30+F33</f>
        <v>67.2</v>
      </c>
    </row>
    <row r="30" spans="1:6" ht="15">
      <c r="A30" s="66"/>
      <c r="B30" s="66" t="s">
        <v>281</v>
      </c>
      <c r="C30" s="66"/>
      <c r="D30" s="48" t="s">
        <v>53</v>
      </c>
      <c r="E30" s="50">
        <f>E31</f>
        <v>0</v>
      </c>
      <c r="F30" s="50">
        <f>F31</f>
        <v>0</v>
      </c>
    </row>
    <row r="31" spans="1:6" ht="15">
      <c r="A31" s="66"/>
      <c r="B31" s="66"/>
      <c r="C31" s="66">
        <v>800</v>
      </c>
      <c r="D31" s="48" t="s">
        <v>560</v>
      </c>
      <c r="E31" s="50">
        <f>E32</f>
        <v>0</v>
      </c>
      <c r="F31" s="50">
        <f>F32</f>
        <v>0</v>
      </c>
    </row>
    <row r="32" spans="1:6" ht="15">
      <c r="A32" s="66"/>
      <c r="B32" s="66"/>
      <c r="C32" s="66">
        <v>850</v>
      </c>
      <c r="D32" s="48" t="s">
        <v>561</v>
      </c>
      <c r="E32" s="50">
        <v>0</v>
      </c>
      <c r="F32" s="50">
        <v>0</v>
      </c>
    </row>
    <row r="33" spans="1:6" ht="15">
      <c r="A33" s="66"/>
      <c r="B33" s="66" t="s">
        <v>282</v>
      </c>
      <c r="C33" s="66"/>
      <c r="D33" s="48" t="s">
        <v>52</v>
      </c>
      <c r="E33" s="49">
        <f>E34</f>
        <v>67.2</v>
      </c>
      <c r="F33" s="49">
        <f>F34</f>
        <v>67.2</v>
      </c>
    </row>
    <row r="34" spans="1:6" ht="30">
      <c r="A34" s="66"/>
      <c r="B34" s="66"/>
      <c r="C34" s="66">
        <v>200</v>
      </c>
      <c r="D34" s="48" t="s">
        <v>562</v>
      </c>
      <c r="E34" s="50">
        <f>E35</f>
        <v>67.2</v>
      </c>
      <c r="F34" s="50">
        <f>F35</f>
        <v>67.2</v>
      </c>
    </row>
    <row r="35" spans="1:6" ht="30">
      <c r="A35" s="66"/>
      <c r="B35" s="66"/>
      <c r="C35" s="66">
        <v>240</v>
      </c>
      <c r="D35" s="48" t="s">
        <v>563</v>
      </c>
      <c r="E35" s="49">
        <v>67.2</v>
      </c>
      <c r="F35" s="49">
        <v>67.2</v>
      </c>
    </row>
    <row r="36" spans="1:6" ht="71.25">
      <c r="A36" s="91" t="s">
        <v>284</v>
      </c>
      <c r="B36" s="91"/>
      <c r="C36" s="91"/>
      <c r="D36" s="45" t="s">
        <v>152</v>
      </c>
      <c r="E36" s="51">
        <f>E37</f>
        <v>2358.8</v>
      </c>
      <c r="F36" s="51">
        <f>F37</f>
        <v>2375</v>
      </c>
    </row>
    <row r="37" spans="1:6" ht="45">
      <c r="A37" s="66"/>
      <c r="B37" s="66" t="s">
        <v>278</v>
      </c>
      <c r="C37" s="66"/>
      <c r="D37" s="48" t="s">
        <v>557</v>
      </c>
      <c r="E37" s="49">
        <f>E38</f>
        <v>2358.8</v>
      </c>
      <c r="F37" s="49">
        <f>F38</f>
        <v>2375</v>
      </c>
    </row>
    <row r="38" spans="1:6" ht="15">
      <c r="A38" s="66"/>
      <c r="B38" s="66" t="s">
        <v>281</v>
      </c>
      <c r="C38" s="66"/>
      <c r="D38" s="48" t="s">
        <v>53</v>
      </c>
      <c r="E38" s="49">
        <f>E39+E41+E43</f>
        <v>2358.8</v>
      </c>
      <c r="F38" s="49">
        <f>F39+F41+F43</f>
        <v>2375</v>
      </c>
    </row>
    <row r="39" spans="1:6" ht="60">
      <c r="A39" s="66"/>
      <c r="B39" s="66"/>
      <c r="C39" s="66">
        <v>100</v>
      </c>
      <c r="D39" s="48" t="s">
        <v>558</v>
      </c>
      <c r="E39" s="49">
        <f>E40</f>
        <v>2035</v>
      </c>
      <c r="F39" s="49">
        <f>F40</f>
        <v>2035</v>
      </c>
    </row>
    <row r="40" spans="1:6" ht="30">
      <c r="A40" s="66"/>
      <c r="B40" s="66"/>
      <c r="C40" s="66">
        <v>120</v>
      </c>
      <c r="D40" s="48" t="s">
        <v>559</v>
      </c>
      <c r="E40" s="49">
        <v>2035</v>
      </c>
      <c r="F40" s="49">
        <v>2035</v>
      </c>
    </row>
    <row r="41" spans="1:6" ht="30">
      <c r="A41" s="66"/>
      <c r="B41" s="66"/>
      <c r="C41" s="66">
        <v>200</v>
      </c>
      <c r="D41" s="48" t="s">
        <v>562</v>
      </c>
      <c r="E41" s="49">
        <f>E42</f>
        <v>313.9</v>
      </c>
      <c r="F41" s="49">
        <f>F42</f>
        <v>330</v>
      </c>
    </row>
    <row r="42" spans="1:6" ht="30">
      <c r="A42" s="66"/>
      <c r="B42" s="66"/>
      <c r="C42" s="66">
        <v>240</v>
      </c>
      <c r="D42" s="48" t="s">
        <v>563</v>
      </c>
      <c r="E42" s="49">
        <v>313.9</v>
      </c>
      <c r="F42" s="49">
        <v>330</v>
      </c>
    </row>
    <row r="43" spans="1:6" ht="15">
      <c r="A43" s="66"/>
      <c r="B43" s="66"/>
      <c r="C43" s="66">
        <v>800</v>
      </c>
      <c r="D43" s="48" t="s">
        <v>560</v>
      </c>
      <c r="E43" s="49">
        <f>E44</f>
        <v>9.9</v>
      </c>
      <c r="F43" s="49">
        <f>F44</f>
        <v>10</v>
      </c>
    </row>
    <row r="44" spans="1:6" ht="15">
      <c r="A44" s="66"/>
      <c r="B44" s="66"/>
      <c r="C44" s="66">
        <v>850</v>
      </c>
      <c r="D44" s="48" t="s">
        <v>561</v>
      </c>
      <c r="E44" s="49">
        <v>9.9</v>
      </c>
      <c r="F44" s="49">
        <v>10</v>
      </c>
    </row>
    <row r="45" spans="1:6" ht="42.75">
      <c r="A45" s="91" t="s">
        <v>283</v>
      </c>
      <c r="B45" s="91"/>
      <c r="C45" s="91"/>
      <c r="D45" s="45" t="s">
        <v>564</v>
      </c>
      <c r="E45" s="46">
        <f>E46</f>
        <v>131</v>
      </c>
      <c r="F45" s="46">
        <f>F46</f>
        <v>131</v>
      </c>
    </row>
    <row r="46" spans="1:6" ht="15">
      <c r="A46" s="66"/>
      <c r="B46" s="66" t="s">
        <v>76</v>
      </c>
      <c r="C46" s="66"/>
      <c r="D46" s="19" t="s">
        <v>74</v>
      </c>
      <c r="E46" s="49">
        <f>E47</f>
        <v>131</v>
      </c>
      <c r="F46" s="49">
        <f>F47</f>
        <v>131</v>
      </c>
    </row>
    <row r="47" spans="1:6" ht="75">
      <c r="A47" s="66"/>
      <c r="B47" s="66" t="s">
        <v>147</v>
      </c>
      <c r="C47" s="66"/>
      <c r="D47" s="19" t="s">
        <v>565</v>
      </c>
      <c r="E47" s="49">
        <f>E48+E51</f>
        <v>131</v>
      </c>
      <c r="F47" s="49">
        <f>F48+F51</f>
        <v>131</v>
      </c>
    </row>
    <row r="48" spans="1:6" ht="60">
      <c r="A48" s="66"/>
      <c r="B48" s="66" t="s">
        <v>566</v>
      </c>
      <c r="C48" s="66"/>
      <c r="D48" s="19" t="s">
        <v>567</v>
      </c>
      <c r="E48" s="49">
        <f>E49</f>
        <v>70</v>
      </c>
      <c r="F48" s="49">
        <f>F49</f>
        <v>70</v>
      </c>
    </row>
    <row r="49" spans="1:6" ht="15">
      <c r="A49" s="66"/>
      <c r="B49" s="93"/>
      <c r="C49" s="66">
        <v>500</v>
      </c>
      <c r="D49" s="48" t="s">
        <v>74</v>
      </c>
      <c r="E49" s="50">
        <f>E50</f>
        <v>70</v>
      </c>
      <c r="F49" s="50">
        <f>F50</f>
        <v>70</v>
      </c>
    </row>
    <row r="50" spans="1:6" ht="15">
      <c r="A50" s="66"/>
      <c r="B50" s="93"/>
      <c r="C50" s="66">
        <v>540</v>
      </c>
      <c r="D50" s="48" t="s">
        <v>75</v>
      </c>
      <c r="E50" s="49">
        <v>70</v>
      </c>
      <c r="F50" s="49">
        <v>70</v>
      </c>
    </row>
    <row r="51" spans="1:6" ht="60">
      <c r="A51" s="66"/>
      <c r="B51" s="66" t="s">
        <v>510</v>
      </c>
      <c r="C51" s="66"/>
      <c r="D51" s="19" t="s">
        <v>511</v>
      </c>
      <c r="E51" s="49">
        <f>E52</f>
        <v>61</v>
      </c>
      <c r="F51" s="49">
        <f>F52</f>
        <v>61</v>
      </c>
    </row>
    <row r="52" spans="1:6" ht="15">
      <c r="A52" s="66"/>
      <c r="B52" s="93"/>
      <c r="C52" s="66">
        <v>500</v>
      </c>
      <c r="D52" s="48" t="s">
        <v>74</v>
      </c>
      <c r="E52" s="50">
        <f>E53</f>
        <v>61</v>
      </c>
      <c r="F52" s="50">
        <f>F53</f>
        <v>61</v>
      </c>
    </row>
    <row r="53" spans="1:6" ht="15">
      <c r="A53" s="66"/>
      <c r="B53" s="93"/>
      <c r="C53" s="66">
        <v>540</v>
      </c>
      <c r="D53" s="48" t="s">
        <v>75</v>
      </c>
      <c r="E53" s="49">
        <v>61</v>
      </c>
      <c r="F53" s="49">
        <v>61</v>
      </c>
    </row>
    <row r="54" spans="1:6" ht="28.5">
      <c r="A54" s="91" t="s">
        <v>285</v>
      </c>
      <c r="B54" s="96"/>
      <c r="C54" s="91"/>
      <c r="D54" s="45" t="s">
        <v>30</v>
      </c>
      <c r="E54" s="46">
        <f aca="true" t="shared" si="1" ref="E54:F58">E55</f>
        <v>0</v>
      </c>
      <c r="F54" s="46">
        <f t="shared" si="1"/>
        <v>0</v>
      </c>
    </row>
    <row r="55" spans="1:6" ht="15">
      <c r="A55" s="66"/>
      <c r="B55" s="69" t="s">
        <v>31</v>
      </c>
      <c r="C55" s="69"/>
      <c r="D55" s="19" t="s">
        <v>32</v>
      </c>
      <c r="E55" s="49">
        <f t="shared" si="1"/>
        <v>0</v>
      </c>
      <c r="F55" s="49">
        <f t="shared" si="1"/>
        <v>0</v>
      </c>
    </row>
    <row r="56" spans="1:6" ht="30">
      <c r="A56" s="66"/>
      <c r="B56" s="69" t="s">
        <v>33</v>
      </c>
      <c r="C56" s="69"/>
      <c r="D56" s="19" t="s">
        <v>34</v>
      </c>
      <c r="E56" s="49">
        <f t="shared" si="1"/>
        <v>0</v>
      </c>
      <c r="F56" s="49">
        <f t="shared" si="1"/>
        <v>0</v>
      </c>
    </row>
    <row r="57" spans="1:6" ht="30">
      <c r="A57" s="66"/>
      <c r="B57" s="69" t="s">
        <v>35</v>
      </c>
      <c r="C57" s="69"/>
      <c r="D57" s="19" t="s">
        <v>36</v>
      </c>
      <c r="E57" s="49">
        <f t="shared" si="1"/>
        <v>0</v>
      </c>
      <c r="F57" s="49">
        <f t="shared" si="1"/>
        <v>0</v>
      </c>
    </row>
    <row r="58" spans="1:6" ht="30">
      <c r="A58" s="66"/>
      <c r="B58" s="69"/>
      <c r="C58" s="69" t="s">
        <v>603</v>
      </c>
      <c r="D58" s="48" t="s">
        <v>562</v>
      </c>
      <c r="E58" s="49">
        <f t="shared" si="1"/>
        <v>0</v>
      </c>
      <c r="F58" s="49">
        <f t="shared" si="1"/>
        <v>0</v>
      </c>
    </row>
    <row r="59" spans="1:6" ht="30">
      <c r="A59" s="66"/>
      <c r="B59" s="69"/>
      <c r="C59" s="69" t="s">
        <v>604</v>
      </c>
      <c r="D59" s="48" t="s">
        <v>563</v>
      </c>
      <c r="E59" s="49">
        <v>0</v>
      </c>
      <c r="F59" s="49">
        <v>0</v>
      </c>
    </row>
    <row r="60" spans="1:6" ht="14.25">
      <c r="A60" s="91" t="s">
        <v>309</v>
      </c>
      <c r="B60" s="91"/>
      <c r="C60" s="91"/>
      <c r="D60" s="45" t="s">
        <v>54</v>
      </c>
      <c r="E60" s="46">
        <f aca="true" t="shared" si="2" ref="E60:F63">E61</f>
        <v>20</v>
      </c>
      <c r="F60" s="46">
        <f t="shared" si="2"/>
        <v>20</v>
      </c>
    </row>
    <row r="61" spans="1:6" ht="15">
      <c r="A61" s="66"/>
      <c r="B61" s="66" t="s">
        <v>55</v>
      </c>
      <c r="C61" s="66"/>
      <c r="D61" s="48" t="s">
        <v>54</v>
      </c>
      <c r="E61" s="49">
        <f t="shared" si="2"/>
        <v>20</v>
      </c>
      <c r="F61" s="49">
        <f t="shared" si="2"/>
        <v>20</v>
      </c>
    </row>
    <row r="62" spans="1:6" ht="15">
      <c r="A62" s="66"/>
      <c r="B62" s="66" t="s">
        <v>56</v>
      </c>
      <c r="C62" s="66"/>
      <c r="D62" s="48" t="s">
        <v>568</v>
      </c>
      <c r="E62" s="50">
        <f t="shared" si="2"/>
        <v>20</v>
      </c>
      <c r="F62" s="50">
        <f t="shared" si="2"/>
        <v>20</v>
      </c>
    </row>
    <row r="63" spans="1:6" ht="15">
      <c r="A63" s="66"/>
      <c r="B63" s="66"/>
      <c r="C63" s="66">
        <v>800</v>
      </c>
      <c r="D63" s="48" t="s">
        <v>560</v>
      </c>
      <c r="E63" s="50">
        <f t="shared" si="2"/>
        <v>20</v>
      </c>
      <c r="F63" s="50">
        <f t="shared" si="2"/>
        <v>20</v>
      </c>
    </row>
    <row r="64" spans="1:6" ht="15">
      <c r="A64" s="66"/>
      <c r="B64" s="66"/>
      <c r="C64" s="66">
        <v>870</v>
      </c>
      <c r="D64" s="48" t="s">
        <v>569</v>
      </c>
      <c r="E64" s="49">
        <v>20</v>
      </c>
      <c r="F64" s="49">
        <v>20</v>
      </c>
    </row>
    <row r="65" spans="1:6" ht="14.25">
      <c r="A65" s="91" t="s">
        <v>286</v>
      </c>
      <c r="B65" s="91"/>
      <c r="C65" s="91"/>
      <c r="D65" s="45" t="s">
        <v>57</v>
      </c>
      <c r="E65" s="46">
        <f>E66+E75+E95+E91</f>
        <v>649.1</v>
      </c>
      <c r="F65" s="46">
        <f>F66+F75+F95+F91</f>
        <v>674.3</v>
      </c>
    </row>
    <row r="66" spans="1:6" ht="45">
      <c r="A66" s="66"/>
      <c r="B66" s="52" t="s">
        <v>287</v>
      </c>
      <c r="C66" s="66"/>
      <c r="D66" s="48" t="s">
        <v>153</v>
      </c>
      <c r="E66" s="50">
        <f>E67+E71</f>
        <v>50</v>
      </c>
      <c r="F66" s="50">
        <f>F67+F71</f>
        <v>50</v>
      </c>
    </row>
    <row r="67" spans="1:6" ht="30">
      <c r="A67" s="66"/>
      <c r="B67" s="52" t="s">
        <v>570</v>
      </c>
      <c r="C67" s="66"/>
      <c r="D67" s="48" t="s">
        <v>154</v>
      </c>
      <c r="E67" s="50">
        <f aca="true" t="shared" si="3" ref="E67:F69">E68</f>
        <v>0</v>
      </c>
      <c r="F67" s="50">
        <f t="shared" si="3"/>
        <v>0</v>
      </c>
    </row>
    <row r="68" spans="1:6" ht="30">
      <c r="A68" s="66"/>
      <c r="B68" s="52" t="s">
        <v>571</v>
      </c>
      <c r="C68" s="66"/>
      <c r="D68" s="48" t="s">
        <v>156</v>
      </c>
      <c r="E68" s="50">
        <f t="shared" si="3"/>
        <v>0</v>
      </c>
      <c r="F68" s="50">
        <f t="shared" si="3"/>
        <v>0</v>
      </c>
    </row>
    <row r="69" spans="1:6" ht="30">
      <c r="A69" s="66"/>
      <c r="B69" s="52"/>
      <c r="C69" s="66">
        <v>200</v>
      </c>
      <c r="D69" s="48" t="s">
        <v>562</v>
      </c>
      <c r="E69" s="50">
        <f t="shared" si="3"/>
        <v>0</v>
      </c>
      <c r="F69" s="50">
        <f t="shared" si="3"/>
        <v>0</v>
      </c>
    </row>
    <row r="70" spans="1:6" ht="30">
      <c r="A70" s="66"/>
      <c r="B70" s="52"/>
      <c r="C70" s="66">
        <v>240</v>
      </c>
      <c r="D70" s="48" t="s">
        <v>563</v>
      </c>
      <c r="E70" s="50">
        <v>0</v>
      </c>
      <c r="F70" s="50">
        <v>0</v>
      </c>
    </row>
    <row r="71" spans="1:6" ht="30">
      <c r="A71" s="66"/>
      <c r="B71" s="66" t="s">
        <v>155</v>
      </c>
      <c r="C71" s="66"/>
      <c r="D71" s="48" t="s">
        <v>573</v>
      </c>
      <c r="E71" s="50">
        <f>E72</f>
        <v>50</v>
      </c>
      <c r="F71" s="50">
        <f>F72</f>
        <v>50</v>
      </c>
    </row>
    <row r="72" spans="1:6" ht="15">
      <c r="A72" s="66"/>
      <c r="B72" s="66"/>
      <c r="C72" s="66">
        <v>800</v>
      </c>
      <c r="D72" s="48" t="s">
        <v>560</v>
      </c>
      <c r="E72" s="49">
        <f>E73</f>
        <v>50</v>
      </c>
      <c r="F72" s="49">
        <f>F73</f>
        <v>50</v>
      </c>
    </row>
    <row r="73" spans="1:6" ht="15">
      <c r="A73" s="66"/>
      <c r="B73" s="52"/>
      <c r="C73" s="66">
        <v>850</v>
      </c>
      <c r="D73" s="48" t="s">
        <v>561</v>
      </c>
      <c r="E73" s="49">
        <v>50</v>
      </c>
      <c r="F73" s="49">
        <v>50</v>
      </c>
    </row>
    <row r="74" spans="1:6" ht="30">
      <c r="A74" s="66"/>
      <c r="B74" s="52" t="s">
        <v>574</v>
      </c>
      <c r="C74" s="66"/>
      <c r="D74" s="48" t="s">
        <v>157</v>
      </c>
      <c r="E74" s="50">
        <f>E75</f>
        <v>36</v>
      </c>
      <c r="F74" s="50">
        <f>F75</f>
        <v>36</v>
      </c>
    </row>
    <row r="75" spans="1:6" ht="15">
      <c r="A75" s="66"/>
      <c r="B75" s="52" t="s">
        <v>575</v>
      </c>
      <c r="C75" s="66"/>
      <c r="D75" s="48" t="s">
        <v>578</v>
      </c>
      <c r="E75" s="50">
        <f>E79+E76+E82+E85+E88</f>
        <v>36</v>
      </c>
      <c r="F75" s="50">
        <f>F79+F76+F82+F85+F88</f>
        <v>36</v>
      </c>
    </row>
    <row r="76" spans="1:6" ht="45">
      <c r="A76" s="66"/>
      <c r="B76" s="52" t="s">
        <v>288</v>
      </c>
      <c r="C76" s="66"/>
      <c r="D76" s="48" t="s">
        <v>576</v>
      </c>
      <c r="E76" s="49">
        <f>E77</f>
        <v>20</v>
      </c>
      <c r="F76" s="49">
        <f>F77</f>
        <v>20</v>
      </c>
    </row>
    <row r="77" spans="1:6" ht="30">
      <c r="A77" s="66"/>
      <c r="B77" s="52"/>
      <c r="C77" s="66">
        <v>200</v>
      </c>
      <c r="D77" s="48" t="s">
        <v>562</v>
      </c>
      <c r="E77" s="49">
        <f>E78</f>
        <v>20</v>
      </c>
      <c r="F77" s="49">
        <f>F78</f>
        <v>20</v>
      </c>
    </row>
    <row r="78" spans="1:6" ht="30">
      <c r="A78" s="66"/>
      <c r="B78" s="52"/>
      <c r="C78" s="66">
        <v>240</v>
      </c>
      <c r="D78" s="48" t="s">
        <v>563</v>
      </c>
      <c r="E78" s="49">
        <v>20</v>
      </c>
      <c r="F78" s="49">
        <v>20</v>
      </c>
    </row>
    <row r="79" spans="1:6" ht="30" customHeight="1">
      <c r="A79" s="52"/>
      <c r="B79" s="52" t="s">
        <v>582</v>
      </c>
      <c r="C79" s="52"/>
      <c r="D79" s="53" t="s">
        <v>583</v>
      </c>
      <c r="E79" s="49">
        <f>E80</f>
        <v>0</v>
      </c>
      <c r="F79" s="49">
        <f>F80</f>
        <v>0</v>
      </c>
    </row>
    <row r="80" spans="1:6" ht="15">
      <c r="A80" s="66"/>
      <c r="B80" s="52"/>
      <c r="C80" s="66">
        <v>800</v>
      </c>
      <c r="D80" s="48" t="s">
        <v>560</v>
      </c>
      <c r="E80" s="50">
        <f>E81</f>
        <v>0</v>
      </c>
      <c r="F80" s="50">
        <f>F81</f>
        <v>0</v>
      </c>
    </row>
    <row r="81" spans="1:6" ht="15">
      <c r="A81" s="66"/>
      <c r="B81" s="52"/>
      <c r="C81" s="66">
        <v>830</v>
      </c>
      <c r="D81" s="48" t="s">
        <v>584</v>
      </c>
      <c r="E81" s="49">
        <v>0</v>
      </c>
      <c r="F81" s="49">
        <v>0</v>
      </c>
    </row>
    <row r="82" spans="1:6" ht="30">
      <c r="A82" s="97"/>
      <c r="B82" s="98" t="s">
        <v>289</v>
      </c>
      <c r="C82" s="97"/>
      <c r="D82" s="48" t="s">
        <v>90</v>
      </c>
      <c r="E82" s="37">
        <f>E83</f>
        <v>16</v>
      </c>
      <c r="F82" s="37">
        <f>F83</f>
        <v>16</v>
      </c>
    </row>
    <row r="83" spans="1:6" ht="30">
      <c r="A83" s="97"/>
      <c r="B83" s="98"/>
      <c r="C83" s="97">
        <v>200</v>
      </c>
      <c r="D83" s="48" t="s">
        <v>562</v>
      </c>
      <c r="E83" s="37">
        <f>E84</f>
        <v>16</v>
      </c>
      <c r="F83" s="37">
        <f>F84</f>
        <v>16</v>
      </c>
    </row>
    <row r="84" spans="1:6" ht="30">
      <c r="A84" s="97"/>
      <c r="B84" s="98"/>
      <c r="C84" s="97">
        <v>240</v>
      </c>
      <c r="D84" s="48" t="s">
        <v>563</v>
      </c>
      <c r="E84" s="37">
        <v>16</v>
      </c>
      <c r="F84" s="37">
        <v>16</v>
      </c>
    </row>
    <row r="85" spans="1:6" ht="60">
      <c r="A85" s="66"/>
      <c r="B85" s="52" t="s">
        <v>290</v>
      </c>
      <c r="C85" s="66"/>
      <c r="D85" s="48" t="s">
        <v>585</v>
      </c>
      <c r="E85" s="50">
        <f>E86</f>
        <v>0</v>
      </c>
      <c r="F85" s="50">
        <f>F86</f>
        <v>0</v>
      </c>
    </row>
    <row r="86" spans="1:6" ht="30">
      <c r="A86" s="66"/>
      <c r="B86" s="52"/>
      <c r="C86" s="66">
        <v>200</v>
      </c>
      <c r="D86" s="48" t="s">
        <v>562</v>
      </c>
      <c r="E86" s="50">
        <f>E87</f>
        <v>0</v>
      </c>
      <c r="F86" s="50">
        <f>F87</f>
        <v>0</v>
      </c>
    </row>
    <row r="87" spans="1:6" ht="30">
      <c r="A87" s="66"/>
      <c r="B87" s="52"/>
      <c r="C87" s="66">
        <v>240</v>
      </c>
      <c r="D87" s="48" t="s">
        <v>563</v>
      </c>
      <c r="E87" s="49">
        <v>0</v>
      </c>
      <c r="F87" s="49">
        <v>0</v>
      </c>
    </row>
    <row r="88" spans="1:6" ht="30">
      <c r="A88" s="66"/>
      <c r="B88" s="99" t="s">
        <v>291</v>
      </c>
      <c r="C88" s="66"/>
      <c r="D88" s="48" t="s">
        <v>37</v>
      </c>
      <c r="E88" s="72">
        <f>E89</f>
        <v>0</v>
      </c>
      <c r="F88" s="72">
        <f>F89</f>
        <v>0</v>
      </c>
    </row>
    <row r="89" spans="1:6" ht="30">
      <c r="A89" s="66"/>
      <c r="B89" s="52"/>
      <c r="C89" s="66">
        <v>200</v>
      </c>
      <c r="D89" s="48" t="s">
        <v>562</v>
      </c>
      <c r="E89" s="72">
        <f>E90</f>
        <v>0</v>
      </c>
      <c r="F89" s="72">
        <f>F90</f>
        <v>0</v>
      </c>
    </row>
    <row r="90" spans="1:6" ht="30">
      <c r="A90" s="66"/>
      <c r="B90" s="52"/>
      <c r="C90" s="66">
        <v>240</v>
      </c>
      <c r="D90" s="48" t="s">
        <v>563</v>
      </c>
      <c r="E90" s="73">
        <v>0</v>
      </c>
      <c r="F90" s="73">
        <v>0</v>
      </c>
    </row>
    <row r="91" spans="1:6" ht="15">
      <c r="A91" s="66"/>
      <c r="B91" s="104" t="s">
        <v>76</v>
      </c>
      <c r="C91" s="104"/>
      <c r="D91" s="56" t="s">
        <v>587</v>
      </c>
      <c r="E91" s="64">
        <f aca="true" t="shared" si="4" ref="E91:F93">E92</f>
        <v>524.1</v>
      </c>
      <c r="F91" s="64">
        <f t="shared" si="4"/>
        <v>561.8</v>
      </c>
    </row>
    <row r="92" spans="1:6" ht="45">
      <c r="A92" s="66"/>
      <c r="B92" s="104" t="s">
        <v>158</v>
      </c>
      <c r="C92" s="104"/>
      <c r="D92" s="65" t="s">
        <v>159</v>
      </c>
      <c r="E92" s="64">
        <f t="shared" si="4"/>
        <v>524.1</v>
      </c>
      <c r="F92" s="64">
        <f t="shared" si="4"/>
        <v>561.8</v>
      </c>
    </row>
    <row r="93" spans="1:6" ht="30">
      <c r="A93" s="66"/>
      <c r="B93" s="104"/>
      <c r="C93" s="66" t="s">
        <v>603</v>
      </c>
      <c r="D93" s="19" t="s">
        <v>562</v>
      </c>
      <c r="E93" s="50">
        <f t="shared" si="4"/>
        <v>524.1</v>
      </c>
      <c r="F93" s="50">
        <f t="shared" si="4"/>
        <v>561.8</v>
      </c>
    </row>
    <row r="94" spans="1:6" ht="30">
      <c r="A94" s="66"/>
      <c r="B94" s="104"/>
      <c r="C94" s="66" t="s">
        <v>604</v>
      </c>
      <c r="D94" s="48" t="s">
        <v>563</v>
      </c>
      <c r="E94" s="49">
        <v>524.1</v>
      </c>
      <c r="F94" s="49">
        <v>561.8</v>
      </c>
    </row>
    <row r="95" spans="1:6" ht="15">
      <c r="A95" s="66"/>
      <c r="B95" s="52" t="s">
        <v>143</v>
      </c>
      <c r="C95" s="66"/>
      <c r="D95" s="19" t="s">
        <v>606</v>
      </c>
      <c r="E95" s="49">
        <f aca="true" t="shared" si="5" ref="E95:F98">E96</f>
        <v>39</v>
      </c>
      <c r="F95" s="49">
        <f t="shared" si="5"/>
        <v>26.5</v>
      </c>
    </row>
    <row r="96" spans="1:6" ht="30">
      <c r="A96" s="66"/>
      <c r="B96" s="52" t="s">
        <v>144</v>
      </c>
      <c r="C96" s="66"/>
      <c r="D96" s="19" t="s">
        <v>607</v>
      </c>
      <c r="E96" s="50">
        <f t="shared" si="5"/>
        <v>39</v>
      </c>
      <c r="F96" s="50">
        <f t="shared" si="5"/>
        <v>26.5</v>
      </c>
    </row>
    <row r="97" spans="1:6" ht="60">
      <c r="A97" s="66"/>
      <c r="B97" s="66" t="s">
        <v>145</v>
      </c>
      <c r="C97" s="66"/>
      <c r="D97" s="147" t="s">
        <v>213</v>
      </c>
      <c r="E97" s="50">
        <f t="shared" si="5"/>
        <v>39</v>
      </c>
      <c r="F97" s="50">
        <f t="shared" si="5"/>
        <v>26.5</v>
      </c>
    </row>
    <row r="98" spans="1:6" ht="30">
      <c r="A98" s="66"/>
      <c r="B98" s="66"/>
      <c r="C98" s="66">
        <v>200</v>
      </c>
      <c r="D98" s="146" t="s">
        <v>562</v>
      </c>
      <c r="E98" s="50">
        <f t="shared" si="5"/>
        <v>39</v>
      </c>
      <c r="F98" s="50">
        <f t="shared" si="5"/>
        <v>26.5</v>
      </c>
    </row>
    <row r="99" spans="1:6" ht="30">
      <c r="A99" s="66"/>
      <c r="B99" s="66"/>
      <c r="C99" s="66">
        <v>240</v>
      </c>
      <c r="D99" s="146" t="s">
        <v>563</v>
      </c>
      <c r="E99" s="50">
        <v>39</v>
      </c>
      <c r="F99" s="50">
        <v>26.5</v>
      </c>
    </row>
    <row r="100" spans="1:6" ht="14.25">
      <c r="A100" s="100" t="s">
        <v>292</v>
      </c>
      <c r="B100" s="100"/>
      <c r="C100" s="100"/>
      <c r="D100" s="54" t="s">
        <v>58</v>
      </c>
      <c r="E100" s="55">
        <f>E101</f>
        <v>0</v>
      </c>
      <c r="F100" s="55">
        <f>F101</f>
        <v>0</v>
      </c>
    </row>
    <row r="101" spans="1:6" ht="14.25">
      <c r="A101" s="101" t="s">
        <v>293</v>
      </c>
      <c r="B101" s="101"/>
      <c r="C101" s="101"/>
      <c r="D101" s="25" t="s">
        <v>59</v>
      </c>
      <c r="E101" s="46">
        <f>E102</f>
        <v>0</v>
      </c>
      <c r="F101" s="46">
        <f>F102</f>
        <v>0</v>
      </c>
    </row>
    <row r="102" spans="1:6" ht="45">
      <c r="A102" s="69"/>
      <c r="B102" s="69" t="s">
        <v>294</v>
      </c>
      <c r="C102" s="69"/>
      <c r="D102" s="19" t="s">
        <v>160</v>
      </c>
      <c r="E102" s="49">
        <f>E104+E105</f>
        <v>0</v>
      </c>
      <c r="F102" s="49">
        <f>F104+F105</f>
        <v>0</v>
      </c>
    </row>
    <row r="103" spans="1:6" ht="60">
      <c r="A103" s="69"/>
      <c r="B103" s="69"/>
      <c r="C103" s="66">
        <v>100</v>
      </c>
      <c r="D103" s="48" t="s">
        <v>558</v>
      </c>
      <c r="E103" s="49">
        <f>E104</f>
        <v>0</v>
      </c>
      <c r="F103" s="49">
        <f>F104</f>
        <v>0</v>
      </c>
    </row>
    <row r="104" spans="1:6" ht="39.75" customHeight="1">
      <c r="A104" s="69"/>
      <c r="B104" s="69"/>
      <c r="C104" s="66">
        <v>120</v>
      </c>
      <c r="D104" s="48" t="s">
        <v>559</v>
      </c>
      <c r="E104" s="49">
        <v>0</v>
      </c>
      <c r="F104" s="49">
        <v>0</v>
      </c>
    </row>
    <row r="105" spans="1:6" ht="30">
      <c r="A105" s="69"/>
      <c r="B105" s="69"/>
      <c r="C105" s="66">
        <v>200</v>
      </c>
      <c r="D105" s="48" t="s">
        <v>562</v>
      </c>
      <c r="E105" s="50">
        <f>E106</f>
        <v>0</v>
      </c>
      <c r="F105" s="50">
        <f>F106</f>
        <v>0</v>
      </c>
    </row>
    <row r="106" spans="1:6" ht="30">
      <c r="A106" s="69"/>
      <c r="B106" s="69"/>
      <c r="C106" s="66">
        <v>240</v>
      </c>
      <c r="D106" s="48" t="s">
        <v>563</v>
      </c>
      <c r="E106" s="49">
        <v>0</v>
      </c>
      <c r="F106" s="49">
        <v>0</v>
      </c>
    </row>
    <row r="107" spans="1:6" ht="28.5">
      <c r="A107" s="102" t="s">
        <v>295</v>
      </c>
      <c r="B107" s="102"/>
      <c r="C107" s="102"/>
      <c r="D107" s="43" t="s">
        <v>161</v>
      </c>
      <c r="E107" s="44">
        <f>E108+E114+E125</f>
        <v>311.1</v>
      </c>
      <c r="F107" s="44">
        <f>F108+F114+F125</f>
        <v>321.1</v>
      </c>
    </row>
    <row r="108" spans="1:6" ht="42.75">
      <c r="A108" s="91" t="s">
        <v>296</v>
      </c>
      <c r="B108" s="91"/>
      <c r="C108" s="91"/>
      <c r="D108" s="45" t="s">
        <v>586</v>
      </c>
      <c r="E108" s="46">
        <f aca="true" t="shared" si="6" ref="E108:F112">E109</f>
        <v>19.8</v>
      </c>
      <c r="F108" s="46">
        <f t="shared" si="6"/>
        <v>19.8</v>
      </c>
    </row>
    <row r="109" spans="1:6" ht="15">
      <c r="A109" s="66"/>
      <c r="B109" s="66" t="s">
        <v>76</v>
      </c>
      <c r="C109" s="66"/>
      <c r="D109" s="56" t="s">
        <v>587</v>
      </c>
      <c r="E109" s="49">
        <f t="shared" si="6"/>
        <v>19.8</v>
      </c>
      <c r="F109" s="49">
        <f t="shared" si="6"/>
        <v>19.8</v>
      </c>
    </row>
    <row r="110" spans="1:6" ht="75">
      <c r="A110" s="66"/>
      <c r="B110" s="66" t="s">
        <v>147</v>
      </c>
      <c r="C110" s="66"/>
      <c r="D110" s="56" t="s">
        <v>588</v>
      </c>
      <c r="E110" s="49">
        <f t="shared" si="6"/>
        <v>19.8</v>
      </c>
      <c r="F110" s="49">
        <f t="shared" si="6"/>
        <v>19.8</v>
      </c>
    </row>
    <row r="111" spans="1:6" ht="45">
      <c r="A111" s="66"/>
      <c r="B111" s="66" t="s">
        <v>589</v>
      </c>
      <c r="C111" s="66"/>
      <c r="D111" s="56" t="s">
        <v>590</v>
      </c>
      <c r="E111" s="49">
        <f t="shared" si="6"/>
        <v>19.8</v>
      </c>
      <c r="F111" s="49">
        <f t="shared" si="6"/>
        <v>19.8</v>
      </c>
    </row>
    <row r="112" spans="1:6" ht="15">
      <c r="A112" s="66"/>
      <c r="B112" s="66"/>
      <c r="C112" s="66">
        <v>500</v>
      </c>
      <c r="D112" s="56" t="s">
        <v>587</v>
      </c>
      <c r="E112" s="49">
        <f t="shared" si="6"/>
        <v>19.8</v>
      </c>
      <c r="F112" s="49">
        <f t="shared" si="6"/>
        <v>19.8</v>
      </c>
    </row>
    <row r="113" spans="1:6" ht="15">
      <c r="A113" s="66"/>
      <c r="B113" s="66"/>
      <c r="C113" s="66">
        <v>540</v>
      </c>
      <c r="D113" s="56" t="s">
        <v>75</v>
      </c>
      <c r="E113" s="49">
        <v>19.8</v>
      </c>
      <c r="F113" s="49">
        <v>19.8</v>
      </c>
    </row>
    <row r="114" spans="1:6" ht="14.25">
      <c r="A114" s="91" t="s">
        <v>297</v>
      </c>
      <c r="B114" s="91"/>
      <c r="C114" s="91"/>
      <c r="D114" s="45" t="s">
        <v>60</v>
      </c>
      <c r="E114" s="51">
        <f>E115+E120</f>
        <v>290</v>
      </c>
      <c r="F114" s="51">
        <f>F115+F120</f>
        <v>300</v>
      </c>
    </row>
    <row r="115" spans="1:6" ht="30">
      <c r="A115" s="66"/>
      <c r="B115" s="69" t="s">
        <v>162</v>
      </c>
      <c r="C115" s="69"/>
      <c r="D115" s="19" t="s">
        <v>163</v>
      </c>
      <c r="E115" s="49">
        <f>E116</f>
        <v>150</v>
      </c>
      <c r="F115" s="49">
        <f>F116</f>
        <v>150</v>
      </c>
    </row>
    <row r="116" spans="1:6" ht="45">
      <c r="A116" s="66"/>
      <c r="B116" s="69" t="s">
        <v>164</v>
      </c>
      <c r="C116" s="69"/>
      <c r="D116" s="19" t="s">
        <v>165</v>
      </c>
      <c r="E116" s="49">
        <f>E117</f>
        <v>150</v>
      </c>
      <c r="F116" s="49">
        <f>F117</f>
        <v>150</v>
      </c>
    </row>
    <row r="117" spans="1:6" ht="45">
      <c r="A117" s="66"/>
      <c r="B117" s="69" t="s">
        <v>166</v>
      </c>
      <c r="C117" s="69"/>
      <c r="D117" s="19" t="s">
        <v>167</v>
      </c>
      <c r="E117" s="49">
        <f>E119</f>
        <v>150</v>
      </c>
      <c r="F117" s="49">
        <f>F119</f>
        <v>150</v>
      </c>
    </row>
    <row r="118" spans="1:6" ht="30">
      <c r="A118" s="66"/>
      <c r="B118" s="69"/>
      <c r="C118" s="66">
        <v>200</v>
      </c>
      <c r="D118" s="48" t="s">
        <v>562</v>
      </c>
      <c r="E118" s="50">
        <f>E119</f>
        <v>150</v>
      </c>
      <c r="F118" s="50">
        <f>F119</f>
        <v>150</v>
      </c>
    </row>
    <row r="119" spans="1:6" ht="30">
      <c r="A119" s="66"/>
      <c r="B119" s="69"/>
      <c r="C119" s="66">
        <v>240</v>
      </c>
      <c r="D119" s="48" t="s">
        <v>563</v>
      </c>
      <c r="E119" s="49">
        <v>150</v>
      </c>
      <c r="F119" s="49">
        <v>150</v>
      </c>
    </row>
    <row r="120" spans="1:6" ht="15">
      <c r="A120" s="154"/>
      <c r="B120" s="52" t="s">
        <v>143</v>
      </c>
      <c r="C120" s="66"/>
      <c r="D120" s="19" t="s">
        <v>606</v>
      </c>
      <c r="E120" s="49">
        <f aca="true" t="shared" si="7" ref="E120:F123">E121</f>
        <v>140</v>
      </c>
      <c r="F120" s="49">
        <f t="shared" si="7"/>
        <v>150</v>
      </c>
    </row>
    <row r="121" spans="1:6" ht="30">
      <c r="A121" s="154"/>
      <c r="B121" s="52" t="s">
        <v>144</v>
      </c>
      <c r="C121" s="66"/>
      <c r="D121" s="19" t="s">
        <v>607</v>
      </c>
      <c r="E121" s="50">
        <f t="shared" si="7"/>
        <v>140</v>
      </c>
      <c r="F121" s="50">
        <f t="shared" si="7"/>
        <v>150</v>
      </c>
    </row>
    <row r="122" spans="1:6" ht="30">
      <c r="A122" s="154"/>
      <c r="B122" s="66" t="s">
        <v>512</v>
      </c>
      <c r="C122" s="66"/>
      <c r="D122" s="147" t="s">
        <v>218</v>
      </c>
      <c r="E122" s="50">
        <f t="shared" si="7"/>
        <v>140</v>
      </c>
      <c r="F122" s="50">
        <f t="shared" si="7"/>
        <v>150</v>
      </c>
    </row>
    <row r="123" spans="1:6" ht="30">
      <c r="A123" s="154"/>
      <c r="B123" s="66"/>
      <c r="C123" s="66">
        <v>200</v>
      </c>
      <c r="D123" s="48" t="s">
        <v>562</v>
      </c>
      <c r="E123" s="50">
        <f t="shared" si="7"/>
        <v>140</v>
      </c>
      <c r="F123" s="50">
        <f t="shared" si="7"/>
        <v>150</v>
      </c>
    </row>
    <row r="124" spans="1:6" ht="30">
      <c r="A124" s="154"/>
      <c r="B124" s="66"/>
      <c r="C124" s="66">
        <v>240</v>
      </c>
      <c r="D124" s="48" t="s">
        <v>563</v>
      </c>
      <c r="E124" s="50">
        <v>140</v>
      </c>
      <c r="F124" s="50">
        <v>150</v>
      </c>
    </row>
    <row r="125" spans="1:6" ht="42.75">
      <c r="A125" s="91" t="s">
        <v>298</v>
      </c>
      <c r="B125" s="91"/>
      <c r="C125" s="91"/>
      <c r="D125" s="45" t="s">
        <v>168</v>
      </c>
      <c r="E125" s="57">
        <f>E126+E131</f>
        <v>1.3</v>
      </c>
      <c r="F125" s="57">
        <f>F126+F131</f>
        <v>1.3</v>
      </c>
    </row>
    <row r="126" spans="1:6" ht="15">
      <c r="A126" s="66"/>
      <c r="B126" s="66" t="s">
        <v>76</v>
      </c>
      <c r="C126" s="66"/>
      <c r="D126" s="48" t="s">
        <v>74</v>
      </c>
      <c r="E126" s="58">
        <f aca="true" t="shared" si="8" ref="E126:F129">E127</f>
        <v>1.3</v>
      </c>
      <c r="F126" s="58">
        <f t="shared" si="8"/>
        <v>1.3</v>
      </c>
    </row>
    <row r="127" spans="1:6" ht="60">
      <c r="A127" s="66"/>
      <c r="B127" s="66" t="s">
        <v>169</v>
      </c>
      <c r="C127" s="66"/>
      <c r="D127" s="48" t="s">
        <v>591</v>
      </c>
      <c r="E127" s="58">
        <f t="shared" si="8"/>
        <v>1.3</v>
      </c>
      <c r="F127" s="58">
        <f t="shared" si="8"/>
        <v>1.3</v>
      </c>
    </row>
    <row r="128" spans="1:6" ht="30">
      <c r="A128" s="66"/>
      <c r="B128" s="66" t="s">
        <v>170</v>
      </c>
      <c r="C128" s="66"/>
      <c r="D128" s="48" t="s">
        <v>171</v>
      </c>
      <c r="E128" s="50">
        <f t="shared" si="8"/>
        <v>1.3</v>
      </c>
      <c r="F128" s="50">
        <f t="shared" si="8"/>
        <v>1.3</v>
      </c>
    </row>
    <row r="129" spans="1:6" ht="30">
      <c r="A129" s="66"/>
      <c r="B129" s="66"/>
      <c r="C129" s="66">
        <v>200</v>
      </c>
      <c r="D129" s="48" t="s">
        <v>562</v>
      </c>
      <c r="E129" s="50">
        <f t="shared" si="8"/>
        <v>1.3</v>
      </c>
      <c r="F129" s="50">
        <f t="shared" si="8"/>
        <v>1.3</v>
      </c>
    </row>
    <row r="130" spans="1:6" ht="30">
      <c r="A130" s="66"/>
      <c r="B130" s="66"/>
      <c r="C130" s="66">
        <v>240</v>
      </c>
      <c r="D130" s="48" t="s">
        <v>563</v>
      </c>
      <c r="E130" s="49">
        <v>1.3</v>
      </c>
      <c r="F130" s="49">
        <v>1.3</v>
      </c>
    </row>
    <row r="131" spans="1:6" ht="15">
      <c r="A131" s="154"/>
      <c r="B131" s="52" t="s">
        <v>143</v>
      </c>
      <c r="C131" s="66"/>
      <c r="D131" s="19" t="s">
        <v>606</v>
      </c>
      <c r="E131" s="49">
        <f aca="true" t="shared" si="9" ref="E131:F134">E132</f>
        <v>0</v>
      </c>
      <c r="F131" s="49">
        <f t="shared" si="9"/>
        <v>0</v>
      </c>
    </row>
    <row r="132" spans="1:6" ht="30">
      <c r="A132" s="154"/>
      <c r="B132" s="52" t="s">
        <v>144</v>
      </c>
      <c r="C132" s="66"/>
      <c r="D132" s="19" t="s">
        <v>607</v>
      </c>
      <c r="E132" s="50">
        <f t="shared" si="9"/>
        <v>0</v>
      </c>
      <c r="F132" s="50">
        <f t="shared" si="9"/>
        <v>0</v>
      </c>
    </row>
    <row r="133" spans="1:6" ht="45">
      <c r="A133" s="154"/>
      <c r="B133" s="66" t="s">
        <v>577</v>
      </c>
      <c r="C133" s="66"/>
      <c r="D133" s="147" t="s">
        <v>217</v>
      </c>
      <c r="E133" s="50">
        <f t="shared" si="9"/>
        <v>0</v>
      </c>
      <c r="F133" s="50">
        <f t="shared" si="9"/>
        <v>0</v>
      </c>
    </row>
    <row r="134" spans="1:6" ht="30">
      <c r="A134" s="154"/>
      <c r="B134" s="66"/>
      <c r="C134" s="66">
        <v>200</v>
      </c>
      <c r="D134" s="48" t="s">
        <v>562</v>
      </c>
      <c r="E134" s="50">
        <f t="shared" si="9"/>
        <v>0</v>
      </c>
      <c r="F134" s="50">
        <f t="shared" si="9"/>
        <v>0</v>
      </c>
    </row>
    <row r="135" spans="1:6" ht="30">
      <c r="A135" s="154"/>
      <c r="B135" s="66"/>
      <c r="C135" s="66">
        <v>240</v>
      </c>
      <c r="D135" s="48" t="s">
        <v>563</v>
      </c>
      <c r="E135" s="50">
        <v>0</v>
      </c>
      <c r="F135" s="50">
        <v>0</v>
      </c>
    </row>
    <row r="136" spans="1:6" ht="14.25">
      <c r="A136" s="155" t="s">
        <v>299</v>
      </c>
      <c r="B136" s="155"/>
      <c r="C136" s="155"/>
      <c r="D136" s="59" t="s">
        <v>172</v>
      </c>
      <c r="E136" s="60">
        <f>E153+E137</f>
        <v>217.4</v>
      </c>
      <c r="F136" s="60">
        <f>F153+F137</f>
        <v>217.4</v>
      </c>
    </row>
    <row r="137" spans="1:6" ht="14.25">
      <c r="A137" s="103" t="s">
        <v>300</v>
      </c>
      <c r="B137" s="103"/>
      <c r="C137" s="103"/>
      <c r="D137" s="17" t="s">
        <v>592</v>
      </c>
      <c r="E137" s="62">
        <f>E138+E146</f>
        <v>170</v>
      </c>
      <c r="F137" s="62">
        <f>F138+F146</f>
        <v>170</v>
      </c>
    </row>
    <row r="138" spans="1:6" ht="15">
      <c r="A138" s="104"/>
      <c r="B138" s="104" t="s">
        <v>593</v>
      </c>
      <c r="C138" s="104"/>
      <c r="D138" s="18" t="s">
        <v>594</v>
      </c>
      <c r="E138" s="64">
        <f>E139+E142</f>
        <v>0</v>
      </c>
      <c r="F138" s="64">
        <f>F139+F142</f>
        <v>0</v>
      </c>
    </row>
    <row r="139" spans="1:6" ht="45">
      <c r="A139" s="104"/>
      <c r="B139" s="104" t="s">
        <v>595</v>
      </c>
      <c r="C139" s="104"/>
      <c r="D139" s="18" t="s">
        <v>596</v>
      </c>
      <c r="E139" s="64">
        <f>E140</f>
        <v>0</v>
      </c>
      <c r="F139" s="64">
        <f>F140</f>
        <v>0</v>
      </c>
    </row>
    <row r="140" spans="1:6" ht="30">
      <c r="A140" s="104"/>
      <c r="B140" s="104"/>
      <c r="C140" s="104">
        <v>200</v>
      </c>
      <c r="D140" s="18" t="s">
        <v>562</v>
      </c>
      <c r="E140" s="64">
        <f>E141</f>
        <v>0</v>
      </c>
      <c r="F140" s="64">
        <f>F141</f>
        <v>0</v>
      </c>
    </row>
    <row r="141" spans="1:6" ht="30">
      <c r="A141" s="104"/>
      <c r="B141" s="104"/>
      <c r="C141" s="104">
        <v>240</v>
      </c>
      <c r="D141" s="48" t="s">
        <v>563</v>
      </c>
      <c r="E141" s="64">
        <v>0</v>
      </c>
      <c r="F141" s="64">
        <v>0</v>
      </c>
    </row>
    <row r="142" spans="1:6" ht="30">
      <c r="A142" s="104"/>
      <c r="B142" s="104" t="s">
        <v>597</v>
      </c>
      <c r="C142" s="104"/>
      <c r="D142" s="20" t="s">
        <v>598</v>
      </c>
      <c r="E142" s="64">
        <f aca="true" t="shared" si="10" ref="E142:F144">E143</f>
        <v>0</v>
      </c>
      <c r="F142" s="64">
        <f t="shared" si="10"/>
        <v>0</v>
      </c>
    </row>
    <row r="143" spans="1:6" ht="30">
      <c r="A143" s="104"/>
      <c r="B143" s="104" t="s">
        <v>599</v>
      </c>
      <c r="C143" s="104"/>
      <c r="D143" s="20" t="s">
        <v>600</v>
      </c>
      <c r="E143" s="64">
        <f t="shared" si="10"/>
        <v>0</v>
      </c>
      <c r="F143" s="64">
        <f t="shared" si="10"/>
        <v>0</v>
      </c>
    </row>
    <row r="144" spans="1:6" ht="30">
      <c r="A144" s="104"/>
      <c r="B144" s="104"/>
      <c r="C144" s="104">
        <v>200</v>
      </c>
      <c r="D144" s="18" t="s">
        <v>562</v>
      </c>
      <c r="E144" s="64">
        <f t="shared" si="10"/>
        <v>0</v>
      </c>
      <c r="F144" s="64">
        <f t="shared" si="10"/>
        <v>0</v>
      </c>
    </row>
    <row r="145" spans="1:6" ht="30">
      <c r="A145" s="104"/>
      <c r="B145" s="104"/>
      <c r="C145" s="104">
        <v>240</v>
      </c>
      <c r="D145" s="48" t="s">
        <v>563</v>
      </c>
      <c r="E145" s="64">
        <v>0</v>
      </c>
      <c r="F145" s="64">
        <v>0</v>
      </c>
    </row>
    <row r="146" spans="1:6" ht="45">
      <c r="A146" s="69"/>
      <c r="B146" s="69" t="s">
        <v>69</v>
      </c>
      <c r="C146" s="69"/>
      <c r="D146" s="21" t="s">
        <v>174</v>
      </c>
      <c r="E146" s="49">
        <f>E147+E150</f>
        <v>170</v>
      </c>
      <c r="F146" s="49">
        <f>F147+F150</f>
        <v>170</v>
      </c>
    </row>
    <row r="147" spans="1:6" ht="30">
      <c r="A147" s="69"/>
      <c r="B147" s="69" t="s">
        <v>175</v>
      </c>
      <c r="C147" s="69"/>
      <c r="D147" s="21" t="s">
        <v>176</v>
      </c>
      <c r="E147" s="49">
        <f>E148</f>
        <v>0</v>
      </c>
      <c r="F147" s="49">
        <f>F148</f>
        <v>0</v>
      </c>
    </row>
    <row r="148" spans="1:6" ht="30">
      <c r="A148" s="66"/>
      <c r="B148" s="66"/>
      <c r="C148" s="66">
        <v>200</v>
      </c>
      <c r="D148" s="48" t="s">
        <v>562</v>
      </c>
      <c r="E148" s="49">
        <f>E149</f>
        <v>0</v>
      </c>
      <c r="F148" s="49">
        <f>F149</f>
        <v>0</v>
      </c>
    </row>
    <row r="149" spans="1:6" ht="30">
      <c r="A149" s="66"/>
      <c r="B149" s="66"/>
      <c r="C149" s="66">
        <v>240</v>
      </c>
      <c r="D149" s="48" t="s">
        <v>563</v>
      </c>
      <c r="E149" s="49">
        <v>0</v>
      </c>
      <c r="F149" s="49">
        <v>0</v>
      </c>
    </row>
    <row r="150" spans="1:6" ht="15">
      <c r="A150" s="66"/>
      <c r="B150" s="66" t="s">
        <v>177</v>
      </c>
      <c r="C150" s="66"/>
      <c r="D150" s="48" t="s">
        <v>178</v>
      </c>
      <c r="E150" s="49">
        <f>E151</f>
        <v>170</v>
      </c>
      <c r="F150" s="49">
        <f>F151</f>
        <v>170</v>
      </c>
    </row>
    <row r="151" spans="1:6" ht="30">
      <c r="A151" s="66"/>
      <c r="B151" s="66"/>
      <c r="C151" s="66">
        <v>200</v>
      </c>
      <c r="D151" s="48" t="s">
        <v>562</v>
      </c>
      <c r="E151" s="49">
        <f>E152</f>
        <v>170</v>
      </c>
      <c r="F151" s="49">
        <f>F152</f>
        <v>170</v>
      </c>
    </row>
    <row r="152" spans="1:6" ht="30">
      <c r="A152" s="66"/>
      <c r="B152" s="66"/>
      <c r="C152" s="66">
        <v>240</v>
      </c>
      <c r="D152" s="48" t="s">
        <v>563</v>
      </c>
      <c r="E152" s="49">
        <v>170</v>
      </c>
      <c r="F152" s="49">
        <v>170</v>
      </c>
    </row>
    <row r="153" spans="1:6" ht="28.5">
      <c r="A153" s="91" t="s">
        <v>301</v>
      </c>
      <c r="B153" s="91"/>
      <c r="C153" s="96"/>
      <c r="D153" s="25" t="s">
        <v>605</v>
      </c>
      <c r="E153" s="46">
        <f>E154+E162</f>
        <v>47.4</v>
      </c>
      <c r="F153" s="46">
        <f>F154+F162</f>
        <v>47.4</v>
      </c>
    </row>
    <row r="154" spans="1:6" ht="15">
      <c r="A154" s="66"/>
      <c r="B154" s="66" t="s">
        <v>76</v>
      </c>
      <c r="C154" s="66"/>
      <c r="D154" s="19" t="s">
        <v>74</v>
      </c>
      <c r="E154" s="49">
        <f aca="true" t="shared" si="11" ref="E154:F157">E155</f>
        <v>47.4</v>
      </c>
      <c r="F154" s="49">
        <f t="shared" si="11"/>
        <v>47.4</v>
      </c>
    </row>
    <row r="155" spans="1:6" ht="75">
      <c r="A155" s="66"/>
      <c r="B155" s="66" t="s">
        <v>147</v>
      </c>
      <c r="C155" s="66"/>
      <c r="D155" s="19" t="s">
        <v>565</v>
      </c>
      <c r="E155" s="49">
        <f>E156+E159</f>
        <v>47.4</v>
      </c>
      <c r="F155" s="49">
        <f>F156+F159</f>
        <v>47.4</v>
      </c>
    </row>
    <row r="156" spans="1:6" ht="60">
      <c r="A156" s="66"/>
      <c r="B156" s="66" t="s">
        <v>146</v>
      </c>
      <c r="C156" s="66"/>
      <c r="D156" s="19" t="s">
        <v>0</v>
      </c>
      <c r="E156" s="49">
        <f t="shared" si="11"/>
        <v>47.4</v>
      </c>
      <c r="F156" s="49">
        <f t="shared" si="11"/>
        <v>47.4</v>
      </c>
    </row>
    <row r="157" spans="1:6" ht="15">
      <c r="A157" s="66"/>
      <c r="B157" s="93"/>
      <c r="C157" s="66">
        <v>500</v>
      </c>
      <c r="D157" s="48" t="s">
        <v>74</v>
      </c>
      <c r="E157" s="50">
        <f t="shared" si="11"/>
        <v>47.4</v>
      </c>
      <c r="F157" s="50">
        <f t="shared" si="11"/>
        <v>47.4</v>
      </c>
    </row>
    <row r="158" spans="1:6" ht="15">
      <c r="A158" s="66"/>
      <c r="B158" s="93"/>
      <c r="C158" s="66">
        <v>540</v>
      </c>
      <c r="D158" s="48" t="s">
        <v>75</v>
      </c>
      <c r="E158" s="49">
        <v>47.4</v>
      </c>
      <c r="F158" s="49">
        <v>47.4</v>
      </c>
    </row>
    <row r="159" spans="1:6" ht="75">
      <c r="A159" s="66"/>
      <c r="B159" s="66" t="s">
        <v>589</v>
      </c>
      <c r="C159" s="66"/>
      <c r="D159" s="19" t="s">
        <v>200</v>
      </c>
      <c r="E159" s="49">
        <f>E160</f>
        <v>0</v>
      </c>
      <c r="F159" s="49">
        <f>F160</f>
        <v>0</v>
      </c>
    </row>
    <row r="160" spans="1:6" ht="15">
      <c r="A160" s="66"/>
      <c r="B160" s="66"/>
      <c r="C160" s="66">
        <v>500</v>
      </c>
      <c r="D160" s="19" t="s">
        <v>587</v>
      </c>
      <c r="E160" s="49">
        <f>E161</f>
        <v>0</v>
      </c>
      <c r="F160" s="49">
        <f>F161</f>
        <v>0</v>
      </c>
    </row>
    <row r="161" spans="1:6" ht="15">
      <c r="A161" s="66"/>
      <c r="B161" s="66"/>
      <c r="C161" s="66">
        <v>540</v>
      </c>
      <c r="D161" s="19" t="s">
        <v>75</v>
      </c>
      <c r="E161" s="49">
        <v>0</v>
      </c>
      <c r="F161" s="49">
        <v>0</v>
      </c>
    </row>
    <row r="162" spans="1:6" ht="15">
      <c r="A162" s="66"/>
      <c r="B162" s="66" t="s">
        <v>143</v>
      </c>
      <c r="C162" s="66"/>
      <c r="D162" s="19" t="s">
        <v>606</v>
      </c>
      <c r="E162" s="50">
        <f aca="true" t="shared" si="12" ref="E162:F165">E163</f>
        <v>0</v>
      </c>
      <c r="F162" s="50">
        <f t="shared" si="12"/>
        <v>0</v>
      </c>
    </row>
    <row r="163" spans="1:6" ht="30">
      <c r="A163" s="66"/>
      <c r="B163" s="66" t="s">
        <v>144</v>
      </c>
      <c r="C163" s="66"/>
      <c r="D163" s="19" t="s">
        <v>607</v>
      </c>
      <c r="E163" s="49">
        <f t="shared" si="12"/>
        <v>0</v>
      </c>
      <c r="F163" s="49">
        <f t="shared" si="12"/>
        <v>0</v>
      </c>
    </row>
    <row r="164" spans="1:6" ht="45" customHeight="1">
      <c r="A164" s="66"/>
      <c r="B164" s="66" t="s">
        <v>109</v>
      </c>
      <c r="C164" s="66"/>
      <c r="D164" s="150" t="s">
        <v>220</v>
      </c>
      <c r="E164" s="50">
        <f t="shared" si="12"/>
        <v>0</v>
      </c>
      <c r="F164" s="50">
        <f t="shared" si="12"/>
        <v>0</v>
      </c>
    </row>
    <row r="165" spans="1:6" ht="30">
      <c r="A165" s="66"/>
      <c r="B165" s="66"/>
      <c r="C165" s="66">
        <v>200</v>
      </c>
      <c r="D165" s="48" t="s">
        <v>562</v>
      </c>
      <c r="E165" s="50">
        <f t="shared" si="12"/>
        <v>0</v>
      </c>
      <c r="F165" s="50">
        <f t="shared" si="12"/>
        <v>0</v>
      </c>
    </row>
    <row r="166" spans="1:6" ht="30">
      <c r="A166" s="66"/>
      <c r="B166" s="66"/>
      <c r="C166" s="66">
        <v>240</v>
      </c>
      <c r="D166" s="48" t="s">
        <v>563</v>
      </c>
      <c r="E166" s="50">
        <v>0</v>
      </c>
      <c r="F166" s="50">
        <v>0</v>
      </c>
    </row>
    <row r="167" spans="1:6" ht="14.25">
      <c r="A167" s="102" t="s">
        <v>302</v>
      </c>
      <c r="B167" s="102"/>
      <c r="C167" s="102"/>
      <c r="D167" s="43" t="s">
        <v>61</v>
      </c>
      <c r="E167" s="44">
        <f>E178+E184+E168</f>
        <v>544.7</v>
      </c>
      <c r="F167" s="44">
        <f>F178+F184+F168</f>
        <v>557.3</v>
      </c>
    </row>
    <row r="168" spans="1:6" ht="14.25">
      <c r="A168" s="103" t="s">
        <v>303</v>
      </c>
      <c r="B168" s="103"/>
      <c r="C168" s="103"/>
      <c r="D168" s="67" t="s">
        <v>1</v>
      </c>
      <c r="E168" s="62">
        <f>E169+E173</f>
        <v>0</v>
      </c>
      <c r="F168" s="62">
        <f>F169+F173</f>
        <v>0</v>
      </c>
    </row>
    <row r="169" spans="1:6" ht="15">
      <c r="A169" s="104"/>
      <c r="B169" s="104" t="s">
        <v>76</v>
      </c>
      <c r="C169" s="104"/>
      <c r="D169" s="56" t="s">
        <v>587</v>
      </c>
      <c r="E169" s="64">
        <f aca="true" t="shared" si="13" ref="E169:F171">E170</f>
        <v>0</v>
      </c>
      <c r="F169" s="64">
        <f t="shared" si="13"/>
        <v>0</v>
      </c>
    </row>
    <row r="170" spans="1:6" ht="45">
      <c r="A170" s="104"/>
      <c r="B170" s="104" t="s">
        <v>158</v>
      </c>
      <c r="C170" s="104"/>
      <c r="D170" s="65" t="s">
        <v>159</v>
      </c>
      <c r="E170" s="64">
        <f t="shared" si="13"/>
        <v>0</v>
      </c>
      <c r="F170" s="64">
        <f t="shared" si="13"/>
        <v>0</v>
      </c>
    </row>
    <row r="171" spans="1:6" ht="30">
      <c r="A171" s="104"/>
      <c r="B171" s="104"/>
      <c r="C171" s="66" t="s">
        <v>603</v>
      </c>
      <c r="D171" s="19" t="s">
        <v>562</v>
      </c>
      <c r="E171" s="50">
        <f t="shared" si="13"/>
        <v>0</v>
      </c>
      <c r="F171" s="50">
        <f t="shared" si="13"/>
        <v>0</v>
      </c>
    </row>
    <row r="172" spans="1:6" ht="30">
      <c r="A172" s="104"/>
      <c r="B172" s="104"/>
      <c r="C172" s="66" t="s">
        <v>604</v>
      </c>
      <c r="D172" s="48" t="s">
        <v>563</v>
      </c>
      <c r="E172" s="49">
        <v>0</v>
      </c>
      <c r="F172" s="49">
        <v>0</v>
      </c>
    </row>
    <row r="173" spans="1:6" ht="45">
      <c r="A173" s="104"/>
      <c r="B173" s="104" t="s">
        <v>2</v>
      </c>
      <c r="C173" s="66"/>
      <c r="D173" s="48" t="s">
        <v>3</v>
      </c>
      <c r="E173" s="49">
        <f aca="true" t="shared" si="14" ref="E173:F176">E174</f>
        <v>0</v>
      </c>
      <c r="F173" s="49">
        <f t="shared" si="14"/>
        <v>0</v>
      </c>
    </row>
    <row r="174" spans="1:6" ht="60">
      <c r="A174" s="104"/>
      <c r="B174" s="104" t="s">
        <v>4</v>
      </c>
      <c r="C174" s="66"/>
      <c r="D174" s="48" t="s">
        <v>6</v>
      </c>
      <c r="E174" s="49">
        <f t="shared" si="14"/>
        <v>0</v>
      </c>
      <c r="F174" s="49">
        <f t="shared" si="14"/>
        <v>0</v>
      </c>
    </row>
    <row r="175" spans="1:6" ht="45">
      <c r="A175" s="104"/>
      <c r="B175" s="104" t="s">
        <v>7</v>
      </c>
      <c r="C175" s="66"/>
      <c r="D175" s="48" t="s">
        <v>8</v>
      </c>
      <c r="E175" s="49">
        <f t="shared" si="14"/>
        <v>0</v>
      </c>
      <c r="F175" s="49">
        <f t="shared" si="14"/>
        <v>0</v>
      </c>
    </row>
    <row r="176" spans="1:6" ht="15">
      <c r="A176" s="104"/>
      <c r="B176" s="104"/>
      <c r="C176" s="66" t="s">
        <v>9</v>
      </c>
      <c r="D176" s="19" t="s">
        <v>10</v>
      </c>
      <c r="E176" s="50">
        <f t="shared" si="14"/>
        <v>0</v>
      </c>
      <c r="F176" s="50">
        <f t="shared" si="14"/>
        <v>0</v>
      </c>
    </row>
    <row r="177" spans="1:6" ht="30">
      <c r="A177" s="104"/>
      <c r="B177" s="104"/>
      <c r="C177" s="66" t="s">
        <v>11</v>
      </c>
      <c r="D177" s="48" t="s">
        <v>12</v>
      </c>
      <c r="E177" s="49">
        <v>0</v>
      </c>
      <c r="F177" s="49">
        <v>0</v>
      </c>
    </row>
    <row r="178" spans="1:6" ht="14.25">
      <c r="A178" s="91" t="s">
        <v>304</v>
      </c>
      <c r="B178" s="91"/>
      <c r="C178" s="91"/>
      <c r="D178" s="45" t="s">
        <v>62</v>
      </c>
      <c r="E178" s="46">
        <f aca="true" t="shared" si="15" ref="E178:F180">E179</f>
        <v>50</v>
      </c>
      <c r="F178" s="46">
        <f t="shared" si="15"/>
        <v>50</v>
      </c>
    </row>
    <row r="179" spans="1:6" ht="15">
      <c r="A179" s="66"/>
      <c r="B179" s="66" t="s">
        <v>103</v>
      </c>
      <c r="C179" s="66"/>
      <c r="D179" s="19" t="s">
        <v>105</v>
      </c>
      <c r="E179" s="50">
        <f t="shared" si="15"/>
        <v>50</v>
      </c>
      <c r="F179" s="50">
        <f t="shared" si="15"/>
        <v>50</v>
      </c>
    </row>
    <row r="180" spans="1:6" ht="15">
      <c r="A180" s="66"/>
      <c r="B180" s="66" t="s">
        <v>104</v>
      </c>
      <c r="C180" s="66"/>
      <c r="D180" s="19" t="s">
        <v>106</v>
      </c>
      <c r="E180" s="49">
        <f t="shared" si="15"/>
        <v>50</v>
      </c>
      <c r="F180" s="49">
        <f t="shared" si="15"/>
        <v>50</v>
      </c>
    </row>
    <row r="181" spans="1:6" ht="45">
      <c r="A181" s="66"/>
      <c r="B181" s="66" t="s">
        <v>108</v>
      </c>
      <c r="C181" s="66"/>
      <c r="D181" s="147" t="s">
        <v>107</v>
      </c>
      <c r="E181" s="49">
        <f>E183</f>
        <v>50</v>
      </c>
      <c r="F181" s="49">
        <f>F183</f>
        <v>50</v>
      </c>
    </row>
    <row r="182" spans="1:6" ht="30">
      <c r="A182" s="66"/>
      <c r="B182" s="66"/>
      <c r="C182" s="66" t="s">
        <v>603</v>
      </c>
      <c r="D182" s="19" t="s">
        <v>562</v>
      </c>
      <c r="E182" s="50">
        <f>E183</f>
        <v>50</v>
      </c>
      <c r="F182" s="50">
        <f>F183</f>
        <v>50</v>
      </c>
    </row>
    <row r="183" spans="1:6" ht="30">
      <c r="A183" s="66"/>
      <c r="B183" s="66"/>
      <c r="C183" s="66" t="s">
        <v>604</v>
      </c>
      <c r="D183" s="48" t="s">
        <v>563</v>
      </c>
      <c r="E183" s="49">
        <v>50</v>
      </c>
      <c r="F183" s="49">
        <v>50</v>
      </c>
    </row>
    <row r="184" spans="1:6" ht="14.25">
      <c r="A184" s="91" t="s">
        <v>305</v>
      </c>
      <c r="B184" s="91"/>
      <c r="C184" s="91"/>
      <c r="D184" s="45" t="s">
        <v>63</v>
      </c>
      <c r="E184" s="46">
        <f>E189+E185</f>
        <v>494.7</v>
      </c>
      <c r="F184" s="46">
        <f>F189+F185</f>
        <v>507.3</v>
      </c>
    </row>
    <row r="185" spans="1:6" ht="15">
      <c r="A185" s="66"/>
      <c r="B185" s="104" t="s">
        <v>76</v>
      </c>
      <c r="C185" s="104"/>
      <c r="D185" s="56" t="s">
        <v>587</v>
      </c>
      <c r="E185" s="64">
        <f aca="true" t="shared" si="16" ref="E185:F187">E186</f>
        <v>0</v>
      </c>
      <c r="F185" s="64">
        <f t="shared" si="16"/>
        <v>0</v>
      </c>
    </row>
    <row r="186" spans="1:6" ht="45">
      <c r="A186" s="66"/>
      <c r="B186" s="104" t="s">
        <v>158</v>
      </c>
      <c r="C186" s="104"/>
      <c r="D186" s="65" t="s">
        <v>159</v>
      </c>
      <c r="E186" s="64">
        <f t="shared" si="16"/>
        <v>0</v>
      </c>
      <c r="F186" s="64">
        <f t="shared" si="16"/>
        <v>0</v>
      </c>
    </row>
    <row r="187" spans="1:6" ht="30">
      <c r="A187" s="66"/>
      <c r="B187" s="104"/>
      <c r="C187" s="66" t="s">
        <v>603</v>
      </c>
      <c r="D187" s="19" t="s">
        <v>562</v>
      </c>
      <c r="E187" s="50">
        <f t="shared" si="16"/>
        <v>0</v>
      </c>
      <c r="F187" s="50">
        <f t="shared" si="16"/>
        <v>0</v>
      </c>
    </row>
    <row r="188" spans="1:6" ht="30">
      <c r="A188" s="66"/>
      <c r="B188" s="104"/>
      <c r="C188" s="66" t="s">
        <v>604</v>
      </c>
      <c r="D188" s="48" t="s">
        <v>563</v>
      </c>
      <c r="E188" s="49">
        <v>0</v>
      </c>
      <c r="F188" s="49">
        <v>0</v>
      </c>
    </row>
    <row r="189" spans="1:6" ht="15">
      <c r="A189" s="66"/>
      <c r="B189" s="66" t="s">
        <v>64</v>
      </c>
      <c r="C189" s="66"/>
      <c r="D189" s="48" t="s">
        <v>63</v>
      </c>
      <c r="E189" s="50">
        <f>E190+E197+E201+E205+E209</f>
        <v>494.7</v>
      </c>
      <c r="F189" s="50">
        <f>F190+F197+F201+F205+F209</f>
        <v>507.3</v>
      </c>
    </row>
    <row r="190" spans="1:6" ht="15">
      <c r="A190" s="66"/>
      <c r="B190" s="66" t="s">
        <v>65</v>
      </c>
      <c r="C190" s="66"/>
      <c r="D190" s="48" t="s">
        <v>66</v>
      </c>
      <c r="E190" s="49">
        <f>E191+E194</f>
        <v>120</v>
      </c>
      <c r="F190" s="49">
        <f>F191+F194</f>
        <v>120</v>
      </c>
    </row>
    <row r="191" spans="1:6" ht="30">
      <c r="A191" s="66"/>
      <c r="B191" s="66" t="s">
        <v>67</v>
      </c>
      <c r="C191" s="66"/>
      <c r="D191" s="48" t="s">
        <v>13</v>
      </c>
      <c r="E191" s="49">
        <f>E192</f>
        <v>120</v>
      </c>
      <c r="F191" s="49">
        <f>F192</f>
        <v>120</v>
      </c>
    </row>
    <row r="192" spans="1:6" ht="30">
      <c r="A192" s="66"/>
      <c r="B192" s="66"/>
      <c r="C192" s="66">
        <v>200</v>
      </c>
      <c r="D192" s="48" t="s">
        <v>562</v>
      </c>
      <c r="E192" s="49">
        <f>E193</f>
        <v>120</v>
      </c>
      <c r="F192" s="49">
        <f>F193</f>
        <v>120</v>
      </c>
    </row>
    <row r="193" spans="1:6" ht="30">
      <c r="A193" s="66"/>
      <c r="B193" s="66"/>
      <c r="C193" s="66">
        <v>240</v>
      </c>
      <c r="D193" s="48" t="s">
        <v>563</v>
      </c>
      <c r="E193" s="49">
        <v>120</v>
      </c>
      <c r="F193" s="49">
        <v>120</v>
      </c>
    </row>
    <row r="194" spans="1:6" ht="30">
      <c r="A194" s="66"/>
      <c r="B194" s="66" t="s">
        <v>68</v>
      </c>
      <c r="C194" s="66"/>
      <c r="D194" s="48" t="s">
        <v>173</v>
      </c>
      <c r="E194" s="49">
        <f>E195</f>
        <v>0</v>
      </c>
      <c r="F194" s="49">
        <f>F195</f>
        <v>0</v>
      </c>
    </row>
    <row r="195" spans="1:6" ht="30">
      <c r="A195" s="66"/>
      <c r="B195" s="66"/>
      <c r="C195" s="66">
        <v>200</v>
      </c>
      <c r="D195" s="48" t="s">
        <v>562</v>
      </c>
      <c r="E195" s="49">
        <f>E196</f>
        <v>0</v>
      </c>
      <c r="F195" s="49">
        <f>F196</f>
        <v>0</v>
      </c>
    </row>
    <row r="196" spans="1:6" ht="30">
      <c r="A196" s="66"/>
      <c r="B196" s="66"/>
      <c r="C196" s="66">
        <v>240</v>
      </c>
      <c r="D196" s="48" t="s">
        <v>563</v>
      </c>
      <c r="E196" s="49">
        <v>0</v>
      </c>
      <c r="F196" s="49">
        <v>0</v>
      </c>
    </row>
    <row r="197" spans="1:6" ht="15">
      <c r="A197" s="66"/>
      <c r="B197" s="66" t="s">
        <v>70</v>
      </c>
      <c r="C197" s="66"/>
      <c r="D197" s="48" t="s">
        <v>83</v>
      </c>
      <c r="E197" s="49">
        <f>E199</f>
        <v>0</v>
      </c>
      <c r="F197" s="49">
        <f>F199</f>
        <v>0</v>
      </c>
    </row>
    <row r="198" spans="1:6" ht="30">
      <c r="A198" s="66"/>
      <c r="B198" s="66" t="s">
        <v>179</v>
      </c>
      <c r="C198" s="66"/>
      <c r="D198" s="48" t="s">
        <v>229</v>
      </c>
      <c r="E198" s="49">
        <f>E199</f>
        <v>0</v>
      </c>
      <c r="F198" s="49">
        <f>F199</f>
        <v>0</v>
      </c>
    </row>
    <row r="199" spans="1:6" ht="30">
      <c r="A199" s="66"/>
      <c r="B199" s="66"/>
      <c r="C199" s="66">
        <v>200</v>
      </c>
      <c r="D199" s="48" t="s">
        <v>562</v>
      </c>
      <c r="E199" s="49">
        <f>E200</f>
        <v>0</v>
      </c>
      <c r="F199" s="49">
        <f>F200</f>
        <v>0</v>
      </c>
    </row>
    <row r="200" spans="1:6" ht="30">
      <c r="A200" s="66"/>
      <c r="B200" s="66"/>
      <c r="C200" s="66">
        <v>240</v>
      </c>
      <c r="D200" s="48" t="s">
        <v>563</v>
      </c>
      <c r="E200" s="49">
        <v>0</v>
      </c>
      <c r="F200" s="49">
        <v>0</v>
      </c>
    </row>
    <row r="201" spans="1:6" ht="30">
      <c r="A201" s="66"/>
      <c r="B201" s="66" t="s">
        <v>84</v>
      </c>
      <c r="C201" s="66"/>
      <c r="D201" s="48" t="s">
        <v>14</v>
      </c>
      <c r="E201" s="50">
        <f aca="true" t="shared" si="17" ref="E201:F203">E202</f>
        <v>100</v>
      </c>
      <c r="F201" s="50">
        <f t="shared" si="17"/>
        <v>100</v>
      </c>
    </row>
    <row r="202" spans="1:6" ht="15">
      <c r="A202" s="66"/>
      <c r="B202" s="66" t="s">
        <v>230</v>
      </c>
      <c r="C202" s="66"/>
      <c r="D202" s="48" t="s">
        <v>231</v>
      </c>
      <c r="E202" s="50">
        <f t="shared" si="17"/>
        <v>100</v>
      </c>
      <c r="F202" s="50">
        <f t="shared" si="17"/>
        <v>100</v>
      </c>
    </row>
    <row r="203" spans="1:6" ht="30">
      <c r="A203" s="66"/>
      <c r="B203" s="66"/>
      <c r="C203" s="66">
        <v>200</v>
      </c>
      <c r="D203" s="48" t="s">
        <v>562</v>
      </c>
      <c r="E203" s="49">
        <f t="shared" si="17"/>
        <v>100</v>
      </c>
      <c r="F203" s="49">
        <f t="shared" si="17"/>
        <v>100</v>
      </c>
    </row>
    <row r="204" spans="1:6" ht="30">
      <c r="A204" s="66"/>
      <c r="B204" s="66"/>
      <c r="C204" s="66">
        <v>240</v>
      </c>
      <c r="D204" s="48" t="s">
        <v>563</v>
      </c>
      <c r="E204" s="49">
        <v>100</v>
      </c>
      <c r="F204" s="49">
        <v>100</v>
      </c>
    </row>
    <row r="205" spans="1:6" ht="15">
      <c r="A205" s="66"/>
      <c r="B205" s="66" t="s">
        <v>232</v>
      </c>
      <c r="C205" s="66"/>
      <c r="D205" s="19" t="s">
        <v>233</v>
      </c>
      <c r="E205" s="50">
        <f>E207</f>
        <v>100</v>
      </c>
      <c r="F205" s="50">
        <f>F207</f>
        <v>100</v>
      </c>
    </row>
    <row r="206" spans="1:6" ht="30">
      <c r="A206" s="66"/>
      <c r="B206" s="66" t="s">
        <v>234</v>
      </c>
      <c r="C206" s="66"/>
      <c r="D206" s="19" t="s">
        <v>235</v>
      </c>
      <c r="E206" s="50">
        <f>E207</f>
        <v>100</v>
      </c>
      <c r="F206" s="50">
        <f>F207</f>
        <v>100</v>
      </c>
    </row>
    <row r="207" spans="1:6" ht="30">
      <c r="A207" s="66"/>
      <c r="B207" s="66"/>
      <c r="C207" s="66">
        <v>200</v>
      </c>
      <c r="D207" s="48" t="s">
        <v>562</v>
      </c>
      <c r="E207" s="49">
        <f>E208</f>
        <v>100</v>
      </c>
      <c r="F207" s="49">
        <f>F208</f>
        <v>100</v>
      </c>
    </row>
    <row r="208" spans="1:6" ht="30">
      <c r="A208" s="66"/>
      <c r="B208" s="66"/>
      <c r="C208" s="66">
        <v>240</v>
      </c>
      <c r="D208" s="48" t="s">
        <v>563</v>
      </c>
      <c r="E208" s="49">
        <v>100</v>
      </c>
      <c r="F208" s="49">
        <v>100</v>
      </c>
    </row>
    <row r="209" spans="1:6" ht="15">
      <c r="A209" s="66"/>
      <c r="B209" s="66" t="s">
        <v>143</v>
      </c>
      <c r="C209" s="66"/>
      <c r="D209" s="19" t="s">
        <v>606</v>
      </c>
      <c r="E209" s="49">
        <f>E210</f>
        <v>174.7</v>
      </c>
      <c r="F209" s="49">
        <f>F210</f>
        <v>187.3</v>
      </c>
    </row>
    <row r="210" spans="1:6" ht="30">
      <c r="A210" s="66"/>
      <c r="B210" s="66" t="s">
        <v>144</v>
      </c>
      <c r="C210" s="66"/>
      <c r="D210" s="19" t="s">
        <v>607</v>
      </c>
      <c r="E210" s="49">
        <f>E211+E214+E217</f>
        <v>174.7</v>
      </c>
      <c r="F210" s="49">
        <f>F211+F214+F217</f>
        <v>187.3</v>
      </c>
    </row>
    <row r="211" spans="1:6" ht="45">
      <c r="A211" s="66"/>
      <c r="B211" s="66" t="s">
        <v>236</v>
      </c>
      <c r="C211" s="66"/>
      <c r="D211" s="150" t="s">
        <v>214</v>
      </c>
      <c r="E211" s="49">
        <f>E212</f>
        <v>0</v>
      </c>
      <c r="F211" s="49">
        <f>F212</f>
        <v>0</v>
      </c>
    </row>
    <row r="212" spans="1:6" ht="30">
      <c r="A212" s="66"/>
      <c r="B212" s="66"/>
      <c r="C212" s="66">
        <v>200</v>
      </c>
      <c r="D212" s="151" t="s">
        <v>562</v>
      </c>
      <c r="E212" s="49">
        <f>E213</f>
        <v>0</v>
      </c>
      <c r="F212" s="49">
        <f>F213</f>
        <v>0</v>
      </c>
    </row>
    <row r="213" spans="1:6" ht="30">
      <c r="A213" s="66"/>
      <c r="B213" s="66"/>
      <c r="C213" s="66">
        <v>240</v>
      </c>
      <c r="D213" s="151" t="s">
        <v>563</v>
      </c>
      <c r="E213" s="49">
        <v>0</v>
      </c>
      <c r="F213" s="49">
        <v>0</v>
      </c>
    </row>
    <row r="214" spans="1:6" ht="45">
      <c r="A214" s="66"/>
      <c r="B214" s="66" t="s">
        <v>237</v>
      </c>
      <c r="C214" s="66"/>
      <c r="D214" s="151" t="s">
        <v>608</v>
      </c>
      <c r="E214" s="49">
        <f>E215</f>
        <v>0</v>
      </c>
      <c r="F214" s="49">
        <f>F215</f>
        <v>0</v>
      </c>
    </row>
    <row r="215" spans="1:6" ht="30">
      <c r="A215" s="66"/>
      <c r="B215" s="66"/>
      <c r="C215" s="69">
        <v>200</v>
      </c>
      <c r="D215" s="48" t="s">
        <v>562</v>
      </c>
      <c r="E215" s="50">
        <f>E216</f>
        <v>0</v>
      </c>
      <c r="F215" s="50">
        <f>F216</f>
        <v>0</v>
      </c>
    </row>
    <row r="216" spans="1:6" ht="30">
      <c r="A216" s="66"/>
      <c r="B216" s="66"/>
      <c r="C216" s="69">
        <v>240</v>
      </c>
      <c r="D216" s="48" t="s">
        <v>563</v>
      </c>
      <c r="E216" s="49">
        <v>0</v>
      </c>
      <c r="F216" s="49">
        <v>0</v>
      </c>
    </row>
    <row r="217" spans="1:6" ht="75">
      <c r="A217" s="66"/>
      <c r="B217" s="66" t="s">
        <v>15</v>
      </c>
      <c r="C217" s="66"/>
      <c r="D217" s="151" t="s">
        <v>219</v>
      </c>
      <c r="E217" s="49">
        <f>E218</f>
        <v>174.7</v>
      </c>
      <c r="F217" s="49">
        <f>F218</f>
        <v>187.3</v>
      </c>
    </row>
    <row r="218" spans="1:6" ht="30">
      <c r="A218" s="66"/>
      <c r="B218" s="66"/>
      <c r="C218" s="69">
        <v>200</v>
      </c>
      <c r="D218" s="48" t="s">
        <v>562</v>
      </c>
      <c r="E218" s="50">
        <f>E219</f>
        <v>174.7</v>
      </c>
      <c r="F218" s="50">
        <f>F219</f>
        <v>187.3</v>
      </c>
    </row>
    <row r="219" spans="1:6" ht="30">
      <c r="A219" s="66"/>
      <c r="B219" s="66"/>
      <c r="C219" s="69">
        <v>240</v>
      </c>
      <c r="D219" s="48" t="s">
        <v>563</v>
      </c>
      <c r="E219" s="49">
        <v>174.7</v>
      </c>
      <c r="F219" s="49">
        <v>187.3</v>
      </c>
    </row>
    <row r="220" spans="1:6" ht="28.5">
      <c r="A220" s="102" t="s">
        <v>306</v>
      </c>
      <c r="B220" s="102"/>
      <c r="C220" s="102"/>
      <c r="D220" s="43" t="s">
        <v>16</v>
      </c>
      <c r="E220" s="55">
        <f>E221</f>
        <v>1400</v>
      </c>
      <c r="F220" s="55">
        <f>F221</f>
        <v>1400</v>
      </c>
    </row>
    <row r="221" spans="1:6" ht="15">
      <c r="A221" s="66" t="s">
        <v>307</v>
      </c>
      <c r="B221" s="66"/>
      <c r="C221" s="66"/>
      <c r="D221" s="48" t="s">
        <v>71</v>
      </c>
      <c r="E221" s="50">
        <f>E222+E237+E227+E232</f>
        <v>1400</v>
      </c>
      <c r="F221" s="50">
        <f>F222+F237+F227+F232</f>
        <v>1400</v>
      </c>
    </row>
    <row r="222" spans="1:6" ht="30">
      <c r="A222" s="66"/>
      <c r="B222" s="66" t="s">
        <v>72</v>
      </c>
      <c r="C222" s="66"/>
      <c r="D222" s="48" t="s">
        <v>238</v>
      </c>
      <c r="E222" s="50">
        <f aca="true" t="shared" si="18" ref="E222:F225">E223</f>
        <v>700</v>
      </c>
      <c r="F222" s="50">
        <f t="shared" si="18"/>
        <v>700</v>
      </c>
    </row>
    <row r="223" spans="1:6" ht="30">
      <c r="A223" s="66"/>
      <c r="B223" s="66" t="s">
        <v>73</v>
      </c>
      <c r="C223" s="66"/>
      <c r="D223" s="48" t="s">
        <v>239</v>
      </c>
      <c r="E223" s="68">
        <f t="shared" si="18"/>
        <v>700</v>
      </c>
      <c r="F223" s="68">
        <f t="shared" si="18"/>
        <v>700</v>
      </c>
    </row>
    <row r="224" spans="1:6" ht="60">
      <c r="A224" s="66"/>
      <c r="B224" s="66" t="s">
        <v>91</v>
      </c>
      <c r="C224" s="66"/>
      <c r="D224" s="48" t="s">
        <v>17</v>
      </c>
      <c r="E224" s="68">
        <f t="shared" si="18"/>
        <v>700</v>
      </c>
      <c r="F224" s="68">
        <f t="shared" si="18"/>
        <v>700</v>
      </c>
    </row>
    <row r="225" spans="1:6" ht="45">
      <c r="A225" s="66"/>
      <c r="B225" s="66"/>
      <c r="C225" s="66">
        <v>600</v>
      </c>
      <c r="D225" s="48" t="s">
        <v>18</v>
      </c>
      <c r="E225" s="68">
        <f t="shared" si="18"/>
        <v>700</v>
      </c>
      <c r="F225" s="68">
        <f t="shared" si="18"/>
        <v>700</v>
      </c>
    </row>
    <row r="226" spans="1:6" ht="15">
      <c r="A226" s="66"/>
      <c r="B226" s="66"/>
      <c r="C226" s="66">
        <v>610</v>
      </c>
      <c r="D226" s="48" t="s">
        <v>19</v>
      </c>
      <c r="E226" s="49">
        <v>700</v>
      </c>
      <c r="F226" s="49">
        <v>700</v>
      </c>
    </row>
    <row r="227" spans="1:6" ht="15">
      <c r="A227" s="66"/>
      <c r="B227" s="66" t="s">
        <v>240</v>
      </c>
      <c r="C227" s="66"/>
      <c r="D227" s="48" t="s">
        <v>241</v>
      </c>
      <c r="E227" s="49">
        <f aca="true" t="shared" si="19" ref="E227:F230">E228</f>
        <v>700</v>
      </c>
      <c r="F227" s="49">
        <f t="shared" si="19"/>
        <v>700</v>
      </c>
    </row>
    <row r="228" spans="1:6" ht="30">
      <c r="A228" s="66"/>
      <c r="B228" s="66" t="s">
        <v>89</v>
      </c>
      <c r="C228" s="66"/>
      <c r="D228" s="48" t="s">
        <v>239</v>
      </c>
      <c r="E228" s="50">
        <f t="shared" si="19"/>
        <v>700</v>
      </c>
      <c r="F228" s="50">
        <f t="shared" si="19"/>
        <v>700</v>
      </c>
    </row>
    <row r="229" spans="1:6" ht="75">
      <c r="A229" s="66"/>
      <c r="B229" s="66" t="s">
        <v>92</v>
      </c>
      <c r="C229" s="66"/>
      <c r="D229" s="48" t="s">
        <v>20</v>
      </c>
      <c r="E229" s="50">
        <f t="shared" si="19"/>
        <v>700</v>
      </c>
      <c r="F229" s="50">
        <f t="shared" si="19"/>
        <v>700</v>
      </c>
    </row>
    <row r="230" spans="1:6" ht="45">
      <c r="A230" s="66"/>
      <c r="B230" s="66"/>
      <c r="C230" s="66">
        <v>600</v>
      </c>
      <c r="D230" s="48" t="s">
        <v>21</v>
      </c>
      <c r="E230" s="50">
        <f t="shared" si="19"/>
        <v>700</v>
      </c>
      <c r="F230" s="50">
        <f t="shared" si="19"/>
        <v>700</v>
      </c>
    </row>
    <row r="231" spans="1:6" ht="15">
      <c r="A231" s="66"/>
      <c r="B231" s="66"/>
      <c r="C231" s="66">
        <v>610</v>
      </c>
      <c r="D231" s="48" t="s">
        <v>19</v>
      </c>
      <c r="E231" s="49">
        <v>700</v>
      </c>
      <c r="F231" s="49">
        <v>700</v>
      </c>
    </row>
    <row r="232" spans="1:6" ht="15">
      <c r="A232" s="66"/>
      <c r="B232" s="69" t="s">
        <v>76</v>
      </c>
      <c r="C232" s="69"/>
      <c r="D232" s="21" t="s">
        <v>74</v>
      </c>
      <c r="E232" s="49">
        <f aca="true" t="shared" si="20" ref="E232:F235">E233</f>
        <v>0</v>
      </c>
      <c r="F232" s="49">
        <f t="shared" si="20"/>
        <v>0</v>
      </c>
    </row>
    <row r="233" spans="1:6" ht="45">
      <c r="A233" s="66"/>
      <c r="B233" s="69" t="s">
        <v>158</v>
      </c>
      <c r="C233" s="69"/>
      <c r="D233" s="21" t="s">
        <v>159</v>
      </c>
      <c r="E233" s="49">
        <f t="shared" si="20"/>
        <v>0</v>
      </c>
      <c r="F233" s="49">
        <f t="shared" si="20"/>
        <v>0</v>
      </c>
    </row>
    <row r="234" spans="1:6" ht="15">
      <c r="A234" s="66"/>
      <c r="B234" s="69" t="s">
        <v>601</v>
      </c>
      <c r="C234" s="69"/>
      <c r="D234" s="21" t="s">
        <v>602</v>
      </c>
      <c r="E234" s="49">
        <f t="shared" si="20"/>
        <v>0</v>
      </c>
      <c r="F234" s="49">
        <f t="shared" si="20"/>
        <v>0</v>
      </c>
    </row>
    <row r="235" spans="1:6" ht="45">
      <c r="A235" s="66"/>
      <c r="B235" s="66"/>
      <c r="C235" s="66">
        <v>600</v>
      </c>
      <c r="D235" s="48" t="s">
        <v>21</v>
      </c>
      <c r="E235" s="50">
        <f t="shared" si="20"/>
        <v>0</v>
      </c>
      <c r="F235" s="50">
        <f t="shared" si="20"/>
        <v>0</v>
      </c>
    </row>
    <row r="236" spans="1:6" ht="15">
      <c r="A236" s="66"/>
      <c r="B236" s="66"/>
      <c r="C236" s="66">
        <v>610</v>
      </c>
      <c r="D236" s="48" t="s">
        <v>19</v>
      </c>
      <c r="E236" s="49">
        <v>0</v>
      </c>
      <c r="F236" s="49">
        <v>0</v>
      </c>
    </row>
    <row r="237" spans="1:6" ht="15">
      <c r="A237" s="66"/>
      <c r="B237" s="52" t="s">
        <v>143</v>
      </c>
      <c r="C237" s="66"/>
      <c r="D237" s="19" t="s">
        <v>606</v>
      </c>
      <c r="E237" s="50">
        <f>E238</f>
        <v>0</v>
      </c>
      <c r="F237" s="50">
        <f>F238</f>
        <v>0</v>
      </c>
    </row>
    <row r="238" spans="1:6" ht="30">
      <c r="A238" s="66"/>
      <c r="B238" s="52" t="s">
        <v>144</v>
      </c>
      <c r="C238" s="66"/>
      <c r="D238" s="19" t="s">
        <v>607</v>
      </c>
      <c r="E238" s="50">
        <f>E239</f>
        <v>0</v>
      </c>
      <c r="F238" s="50">
        <f>F239</f>
        <v>0</v>
      </c>
    </row>
    <row r="239" spans="1:6" ht="60">
      <c r="A239" s="66"/>
      <c r="B239" s="66" t="s">
        <v>242</v>
      </c>
      <c r="C239" s="66"/>
      <c r="D239" s="151" t="s">
        <v>216</v>
      </c>
      <c r="E239" s="50">
        <f>E241</f>
        <v>0</v>
      </c>
      <c r="F239" s="50">
        <f>F241</f>
        <v>0</v>
      </c>
    </row>
    <row r="240" spans="1:6" ht="45">
      <c r="A240" s="66"/>
      <c r="B240" s="66"/>
      <c r="C240" s="66">
        <v>600</v>
      </c>
      <c r="D240" s="48" t="s">
        <v>21</v>
      </c>
      <c r="E240" s="50">
        <f>E241</f>
        <v>0</v>
      </c>
      <c r="F240" s="50">
        <f>F241</f>
        <v>0</v>
      </c>
    </row>
    <row r="241" spans="1:6" ht="15">
      <c r="A241" s="66"/>
      <c r="B241" s="66"/>
      <c r="C241" s="66">
        <v>610</v>
      </c>
      <c r="D241" s="48" t="s">
        <v>19</v>
      </c>
      <c r="E241" s="49">
        <v>0</v>
      </c>
      <c r="F241" s="49">
        <v>0</v>
      </c>
    </row>
    <row r="242" spans="1:6" ht="14.25">
      <c r="A242" s="102">
        <v>1000</v>
      </c>
      <c r="B242" s="102"/>
      <c r="C242" s="102"/>
      <c r="D242" s="43" t="s">
        <v>78</v>
      </c>
      <c r="E242" s="55">
        <f>E248+E243</f>
        <v>74.4</v>
      </c>
      <c r="F242" s="55">
        <f>F248+F243</f>
        <v>78.2</v>
      </c>
    </row>
    <row r="243" spans="1:6" ht="15">
      <c r="A243" s="66">
        <v>1001</v>
      </c>
      <c r="B243" s="66"/>
      <c r="C243" s="66"/>
      <c r="D243" s="48" t="s">
        <v>22</v>
      </c>
      <c r="E243" s="49">
        <f aca="true" t="shared" si="21" ref="E243:F246">E244</f>
        <v>16</v>
      </c>
      <c r="F243" s="49">
        <f t="shared" si="21"/>
        <v>16</v>
      </c>
    </row>
    <row r="244" spans="1:6" s="2" customFormat="1" ht="15">
      <c r="A244" s="66"/>
      <c r="B244" s="66" t="s">
        <v>88</v>
      </c>
      <c r="C244" s="66"/>
      <c r="D244" s="48" t="s">
        <v>243</v>
      </c>
      <c r="E244" s="49">
        <f t="shared" si="21"/>
        <v>16</v>
      </c>
      <c r="F244" s="49">
        <f t="shared" si="21"/>
        <v>16</v>
      </c>
    </row>
    <row r="245" spans="1:6" ht="30">
      <c r="A245" s="66"/>
      <c r="B245" s="66" t="s">
        <v>23</v>
      </c>
      <c r="C245" s="66"/>
      <c r="D245" s="48" t="s">
        <v>24</v>
      </c>
      <c r="E245" s="49">
        <f t="shared" si="21"/>
        <v>16</v>
      </c>
      <c r="F245" s="49">
        <f t="shared" si="21"/>
        <v>16</v>
      </c>
    </row>
    <row r="246" spans="1:6" ht="15">
      <c r="A246" s="66"/>
      <c r="B246" s="66"/>
      <c r="C246" s="66">
        <v>300</v>
      </c>
      <c r="D246" s="48" t="s">
        <v>25</v>
      </c>
      <c r="E246" s="50">
        <f t="shared" si="21"/>
        <v>16</v>
      </c>
      <c r="F246" s="50">
        <f t="shared" si="21"/>
        <v>16</v>
      </c>
    </row>
    <row r="247" spans="1:6" ht="30">
      <c r="A247" s="66"/>
      <c r="B247" s="66"/>
      <c r="C247" s="66">
        <v>310</v>
      </c>
      <c r="D247" s="48" t="s">
        <v>26</v>
      </c>
      <c r="E247" s="49">
        <v>16</v>
      </c>
      <c r="F247" s="49">
        <v>16</v>
      </c>
    </row>
    <row r="248" spans="1:6" ht="15">
      <c r="A248" s="66">
        <v>1003</v>
      </c>
      <c r="B248" s="66"/>
      <c r="C248" s="66"/>
      <c r="D248" s="48" t="s">
        <v>79</v>
      </c>
      <c r="E248" s="50">
        <f>E249+E253</f>
        <v>58.4</v>
      </c>
      <c r="F248" s="50">
        <f>F249+F253</f>
        <v>62.2</v>
      </c>
    </row>
    <row r="249" spans="1:6" ht="15">
      <c r="A249" s="66"/>
      <c r="B249" s="66" t="s">
        <v>80</v>
      </c>
      <c r="C249" s="66"/>
      <c r="D249" s="48" t="s">
        <v>81</v>
      </c>
      <c r="E249" s="49">
        <f aca="true" t="shared" si="22" ref="E249:F251">E250</f>
        <v>58.4</v>
      </c>
      <c r="F249" s="49">
        <f t="shared" si="22"/>
        <v>62.2</v>
      </c>
    </row>
    <row r="250" spans="1:6" ht="75">
      <c r="A250" s="66"/>
      <c r="B250" s="66" t="s">
        <v>82</v>
      </c>
      <c r="C250" s="66"/>
      <c r="D250" s="48" t="s">
        <v>579</v>
      </c>
      <c r="E250" s="50">
        <f t="shared" si="22"/>
        <v>58.4</v>
      </c>
      <c r="F250" s="50">
        <f t="shared" si="22"/>
        <v>62.2</v>
      </c>
    </row>
    <row r="251" spans="1:6" ht="15">
      <c r="A251" s="66"/>
      <c r="B251" s="66"/>
      <c r="C251" s="66">
        <v>300</v>
      </c>
      <c r="D251" s="217" t="s">
        <v>25</v>
      </c>
      <c r="E251" s="50">
        <f t="shared" si="22"/>
        <v>58.4</v>
      </c>
      <c r="F251" s="50">
        <f t="shared" si="22"/>
        <v>62.2</v>
      </c>
    </row>
    <row r="252" spans="1:6" ht="30">
      <c r="A252" s="66"/>
      <c r="B252" s="66"/>
      <c r="C252" s="66">
        <v>310</v>
      </c>
      <c r="D252" s="217" t="s">
        <v>26</v>
      </c>
      <c r="E252" s="49">
        <v>58.4</v>
      </c>
      <c r="F252" s="49">
        <v>62.2</v>
      </c>
    </row>
    <row r="253" spans="1:6" ht="60">
      <c r="A253" s="66"/>
      <c r="B253" s="66" t="s">
        <v>244</v>
      </c>
      <c r="C253" s="66"/>
      <c r="D253" s="146" t="s">
        <v>580</v>
      </c>
      <c r="E253" s="50">
        <f aca="true" t="shared" si="23" ref="E253:F255">E254</f>
        <v>0</v>
      </c>
      <c r="F253" s="50">
        <f t="shared" si="23"/>
        <v>0</v>
      </c>
    </row>
    <row r="254" spans="1:6" ht="90">
      <c r="A254" s="66"/>
      <c r="B254" s="66" t="s">
        <v>245</v>
      </c>
      <c r="C254" s="66"/>
      <c r="D254" s="146" t="s">
        <v>581</v>
      </c>
      <c r="E254" s="50">
        <f t="shared" si="23"/>
        <v>0</v>
      </c>
      <c r="F254" s="50">
        <f t="shared" si="23"/>
        <v>0</v>
      </c>
    </row>
    <row r="255" spans="1:6" ht="15">
      <c r="A255" s="66"/>
      <c r="B255" s="66"/>
      <c r="C255" s="66">
        <v>500</v>
      </c>
      <c r="D255" s="48" t="s">
        <v>74</v>
      </c>
      <c r="E255" s="50">
        <f t="shared" si="23"/>
        <v>0</v>
      </c>
      <c r="F255" s="50">
        <f t="shared" si="23"/>
        <v>0</v>
      </c>
    </row>
    <row r="256" spans="1:6" ht="15">
      <c r="A256" s="66"/>
      <c r="B256" s="66"/>
      <c r="C256" s="66">
        <v>540</v>
      </c>
      <c r="D256" s="48" t="s">
        <v>75</v>
      </c>
      <c r="E256" s="49">
        <v>0</v>
      </c>
      <c r="F256" s="49">
        <v>0</v>
      </c>
    </row>
    <row r="257" spans="1:6" ht="15">
      <c r="A257" s="74">
        <v>9999</v>
      </c>
      <c r="B257" s="74"/>
      <c r="C257" s="74"/>
      <c r="D257" s="75" t="s">
        <v>509</v>
      </c>
      <c r="E257" s="76">
        <f>E258</f>
        <v>160.3</v>
      </c>
      <c r="F257" s="76">
        <f>F258</f>
        <v>332.5</v>
      </c>
    </row>
    <row r="258" spans="1:6" ht="15">
      <c r="A258" s="47"/>
      <c r="B258" s="47" t="s">
        <v>513</v>
      </c>
      <c r="C258" s="47"/>
      <c r="D258" s="48" t="s">
        <v>509</v>
      </c>
      <c r="E258" s="49">
        <f>E259</f>
        <v>160.3</v>
      </c>
      <c r="F258" s="49">
        <f>F259</f>
        <v>332.5</v>
      </c>
    </row>
    <row r="259" spans="1:6" ht="15">
      <c r="A259" s="47"/>
      <c r="B259" s="47"/>
      <c r="C259" s="47">
        <v>999</v>
      </c>
      <c r="D259" s="48" t="s">
        <v>509</v>
      </c>
      <c r="E259" s="49">
        <v>160.3</v>
      </c>
      <c r="F259" s="49">
        <v>332.5</v>
      </c>
    </row>
    <row r="260" spans="1:6" ht="15">
      <c r="A260" s="47"/>
      <c r="B260" s="47"/>
      <c r="C260" s="47"/>
      <c r="D260" s="48"/>
      <c r="E260" s="49"/>
      <c r="F260" s="49"/>
    </row>
    <row r="261" spans="1:6" ht="15">
      <c r="A261" s="47"/>
      <c r="B261" s="47"/>
      <c r="C261" s="47"/>
      <c r="D261" s="45" t="s">
        <v>28</v>
      </c>
      <c r="E261" s="51">
        <f>E22+E100+E107+E136+E167+E220+E242+E257</f>
        <v>6409.999999999999</v>
      </c>
      <c r="F261" s="51">
        <f>F22+F100+F107+F136+F167+F220+F242+F257</f>
        <v>6650</v>
      </c>
    </row>
  </sheetData>
  <sheetProtection/>
  <mergeCells count="9">
    <mergeCell ref="F12:F21"/>
    <mergeCell ref="A7:F7"/>
    <mergeCell ref="A8:F8"/>
    <mergeCell ref="A9:F9"/>
    <mergeCell ref="A12:A21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"/>
  <sheetViews>
    <sheetView zoomScalePageLayoutView="0" workbookViewId="0" topLeftCell="A96">
      <selection activeCell="E101" sqref="E101:E103"/>
    </sheetView>
  </sheetViews>
  <sheetFormatPr defaultColWidth="9.00390625" defaultRowHeight="12.75"/>
  <cols>
    <col min="1" max="1" width="9.75390625" style="0" customWidth="1"/>
    <col min="2" max="3" width="11.75390625" style="14" customWidth="1"/>
    <col min="4" max="4" width="9.75390625" style="14" customWidth="1"/>
    <col min="5" max="5" width="49.75390625" style="40" customWidth="1"/>
    <col min="6" max="6" width="18.75390625" style="14" customWidth="1"/>
  </cols>
  <sheetData>
    <row r="1" ht="15">
      <c r="F1" s="16" t="s">
        <v>274</v>
      </c>
    </row>
    <row r="2" ht="15">
      <c r="F2" s="16" t="s">
        <v>482</v>
      </c>
    </row>
    <row r="3" ht="15">
      <c r="F3" s="16" t="s">
        <v>45</v>
      </c>
    </row>
    <row r="4" ht="15">
      <c r="F4" s="16" t="s">
        <v>201</v>
      </c>
    </row>
    <row r="5" ht="15">
      <c r="F5"/>
    </row>
    <row r="6" ht="15">
      <c r="F6" s="16"/>
    </row>
    <row r="7" spans="1:6" ht="15" customHeight="1">
      <c r="A7" s="245" t="s">
        <v>246</v>
      </c>
      <c r="B7" s="245"/>
      <c r="C7" s="245"/>
      <c r="D7" s="245"/>
      <c r="E7" s="245"/>
      <c r="F7" s="245"/>
    </row>
    <row r="8" spans="1:6" ht="15" customHeight="1">
      <c r="A8" s="245" t="s">
        <v>45</v>
      </c>
      <c r="B8" s="245"/>
      <c r="C8" s="245"/>
      <c r="D8" s="245"/>
      <c r="E8" s="245"/>
      <c r="F8" s="245"/>
    </row>
    <row r="9" spans="1:6" ht="14.25" customHeight="1">
      <c r="A9" s="225" t="s">
        <v>349</v>
      </c>
      <c r="B9" s="225"/>
      <c r="C9" s="225"/>
      <c r="D9" s="225"/>
      <c r="E9" s="225"/>
      <c r="F9" s="225"/>
    </row>
    <row r="10" spans="2:5" ht="15">
      <c r="B10" s="41"/>
      <c r="C10" s="41"/>
      <c r="D10" s="41"/>
      <c r="E10" s="42"/>
    </row>
    <row r="11" spans="2:6" ht="15">
      <c r="B11" s="41"/>
      <c r="C11" s="41"/>
      <c r="D11" s="41"/>
      <c r="E11" s="42"/>
      <c r="F11" s="16" t="s">
        <v>40</v>
      </c>
    </row>
    <row r="12" spans="1:6" ht="12.75">
      <c r="A12" s="253" t="s">
        <v>272</v>
      </c>
      <c r="B12" s="254" t="s">
        <v>553</v>
      </c>
      <c r="C12" s="254" t="s">
        <v>554</v>
      </c>
      <c r="D12" s="254" t="s">
        <v>555</v>
      </c>
      <c r="E12" s="255" t="s">
        <v>49</v>
      </c>
      <c r="F12" s="252" t="s">
        <v>556</v>
      </c>
    </row>
    <row r="13" spans="1:6" ht="12.75">
      <c r="A13" s="253"/>
      <c r="B13" s="254"/>
      <c r="C13" s="254"/>
      <c r="D13" s="254"/>
      <c r="E13" s="255"/>
      <c r="F13" s="252"/>
    </row>
    <row r="14" spans="1:6" ht="12.75">
      <c r="A14" s="253"/>
      <c r="B14" s="254"/>
      <c r="C14" s="254"/>
      <c r="D14" s="254"/>
      <c r="E14" s="255"/>
      <c r="F14" s="252"/>
    </row>
    <row r="15" spans="1:6" ht="12.75">
      <c r="A15" s="253"/>
      <c r="B15" s="254"/>
      <c r="C15" s="254"/>
      <c r="D15" s="254"/>
      <c r="E15" s="255"/>
      <c r="F15" s="252"/>
    </row>
    <row r="16" spans="1:6" ht="12.75">
      <c r="A16" s="253"/>
      <c r="B16" s="254"/>
      <c r="C16" s="254"/>
      <c r="D16" s="254"/>
      <c r="E16" s="255"/>
      <c r="F16" s="252"/>
    </row>
    <row r="17" spans="1:6" ht="4.5" customHeight="1">
      <c r="A17" s="253"/>
      <c r="B17" s="254"/>
      <c r="C17" s="254"/>
      <c r="D17" s="254"/>
      <c r="E17" s="255"/>
      <c r="F17" s="252"/>
    </row>
    <row r="18" spans="1:6" ht="12.75" hidden="1">
      <c r="A18" s="253"/>
      <c r="B18" s="254"/>
      <c r="C18" s="254"/>
      <c r="D18" s="254"/>
      <c r="E18" s="255"/>
      <c r="F18" s="252"/>
    </row>
    <row r="19" spans="1:6" ht="12.75" hidden="1">
      <c r="A19" s="253"/>
      <c r="B19" s="254"/>
      <c r="C19" s="254"/>
      <c r="D19" s="254"/>
      <c r="E19" s="255"/>
      <c r="F19" s="252"/>
    </row>
    <row r="20" spans="1:6" ht="12.75" hidden="1">
      <c r="A20" s="253"/>
      <c r="B20" s="254"/>
      <c r="C20" s="254"/>
      <c r="D20" s="254"/>
      <c r="E20" s="255"/>
      <c r="F20" s="252"/>
    </row>
    <row r="21" spans="1:6" ht="12.75" hidden="1">
      <c r="A21" s="253"/>
      <c r="B21" s="254"/>
      <c r="C21" s="254"/>
      <c r="D21" s="254"/>
      <c r="E21" s="255"/>
      <c r="F21" s="252"/>
    </row>
    <row r="22" spans="1:6" s="84" customFormat="1" ht="34.5">
      <c r="A22" s="86">
        <v>671</v>
      </c>
      <c r="B22" s="87"/>
      <c r="C22" s="87"/>
      <c r="D22" s="87"/>
      <c r="E22" s="82" t="s">
        <v>273</v>
      </c>
      <c r="F22" s="83">
        <f>F23</f>
        <v>618.9</v>
      </c>
    </row>
    <row r="23" spans="1:6" ht="15.75">
      <c r="A23" s="88"/>
      <c r="B23" s="89" t="s">
        <v>276</v>
      </c>
      <c r="C23" s="89"/>
      <c r="D23" s="89"/>
      <c r="E23" s="144" t="s">
        <v>50</v>
      </c>
      <c r="F23" s="78">
        <f>F24+F29+F37</f>
        <v>618.9</v>
      </c>
    </row>
    <row r="24" spans="1:6" ht="42.75">
      <c r="A24" s="90"/>
      <c r="B24" s="91" t="s">
        <v>277</v>
      </c>
      <c r="C24" s="91"/>
      <c r="D24" s="91"/>
      <c r="E24" s="145" t="s">
        <v>150</v>
      </c>
      <c r="F24" s="46">
        <f>F25</f>
        <v>475.9</v>
      </c>
    </row>
    <row r="25" spans="1:6" ht="30" customHeight="1">
      <c r="A25" s="90"/>
      <c r="B25" s="66"/>
      <c r="C25" s="66" t="s">
        <v>278</v>
      </c>
      <c r="D25" s="66"/>
      <c r="E25" s="146" t="s">
        <v>557</v>
      </c>
      <c r="F25" s="49">
        <f>F26</f>
        <v>475.9</v>
      </c>
    </row>
    <row r="26" spans="1:6" ht="15">
      <c r="A26" s="90"/>
      <c r="B26" s="66"/>
      <c r="C26" s="66" t="s">
        <v>279</v>
      </c>
      <c r="D26" s="66"/>
      <c r="E26" s="146" t="s">
        <v>51</v>
      </c>
      <c r="F26" s="49">
        <f>F27</f>
        <v>475.9</v>
      </c>
    </row>
    <row r="27" spans="1:6" ht="45" customHeight="1">
      <c r="A27" s="90"/>
      <c r="B27" s="66"/>
      <c r="C27" s="66"/>
      <c r="D27" s="66">
        <v>100</v>
      </c>
      <c r="E27" s="146" t="s">
        <v>558</v>
      </c>
      <c r="F27" s="49">
        <f>F28</f>
        <v>475.9</v>
      </c>
    </row>
    <row r="28" spans="1:6" ht="30">
      <c r="A28" s="90"/>
      <c r="B28" s="66"/>
      <c r="C28" s="66"/>
      <c r="D28" s="66">
        <v>120</v>
      </c>
      <c r="E28" s="146" t="s">
        <v>559</v>
      </c>
      <c r="F28" s="49">
        <v>475.9</v>
      </c>
    </row>
    <row r="29" spans="1:6" ht="57">
      <c r="A29" s="90"/>
      <c r="B29" s="91" t="s">
        <v>280</v>
      </c>
      <c r="C29" s="91"/>
      <c r="D29" s="91"/>
      <c r="E29" s="145" t="s">
        <v>151</v>
      </c>
      <c r="F29" s="46">
        <f>F30</f>
        <v>68.2</v>
      </c>
    </row>
    <row r="30" spans="1:6" ht="30" customHeight="1">
      <c r="A30" s="90"/>
      <c r="B30" s="66"/>
      <c r="C30" s="66" t="s">
        <v>278</v>
      </c>
      <c r="D30" s="66"/>
      <c r="E30" s="146" t="s">
        <v>557</v>
      </c>
      <c r="F30" s="50">
        <f>F31+F34</f>
        <v>68.2</v>
      </c>
    </row>
    <row r="31" spans="1:6" ht="15">
      <c r="A31" s="90"/>
      <c r="B31" s="66"/>
      <c r="C31" s="66" t="s">
        <v>281</v>
      </c>
      <c r="D31" s="66"/>
      <c r="E31" s="146" t="s">
        <v>53</v>
      </c>
      <c r="F31" s="50">
        <f>F32</f>
        <v>1</v>
      </c>
    </row>
    <row r="32" spans="1:6" ht="15">
      <c r="A32" s="90"/>
      <c r="B32" s="66"/>
      <c r="C32" s="66"/>
      <c r="D32" s="66">
        <v>800</v>
      </c>
      <c r="E32" s="146" t="s">
        <v>560</v>
      </c>
      <c r="F32" s="50">
        <f>F33</f>
        <v>1</v>
      </c>
    </row>
    <row r="33" spans="1:6" ht="15">
      <c r="A33" s="90"/>
      <c r="B33" s="66"/>
      <c r="C33" s="66"/>
      <c r="D33" s="66">
        <v>850</v>
      </c>
      <c r="E33" s="146" t="s">
        <v>561</v>
      </c>
      <c r="F33" s="50">
        <v>1</v>
      </c>
    </row>
    <row r="34" spans="1:6" ht="15">
      <c r="A34" s="90"/>
      <c r="B34" s="66"/>
      <c r="C34" s="66" t="s">
        <v>282</v>
      </c>
      <c r="D34" s="66"/>
      <c r="E34" s="146" t="s">
        <v>52</v>
      </c>
      <c r="F34" s="49">
        <f>F35</f>
        <v>67.2</v>
      </c>
    </row>
    <row r="35" spans="1:6" ht="30">
      <c r="A35" s="90"/>
      <c r="B35" s="66"/>
      <c r="C35" s="66"/>
      <c r="D35" s="66">
        <v>200</v>
      </c>
      <c r="E35" s="146" t="s">
        <v>562</v>
      </c>
      <c r="F35" s="50">
        <f>F36</f>
        <v>67.2</v>
      </c>
    </row>
    <row r="36" spans="1:6" ht="30">
      <c r="A36" s="90"/>
      <c r="B36" s="66"/>
      <c r="C36" s="66"/>
      <c r="D36" s="66">
        <v>240</v>
      </c>
      <c r="E36" s="146" t="s">
        <v>563</v>
      </c>
      <c r="F36" s="49">
        <v>67.2</v>
      </c>
    </row>
    <row r="37" spans="1:6" ht="42.75">
      <c r="A37" s="90"/>
      <c r="B37" s="91" t="s">
        <v>283</v>
      </c>
      <c r="C37" s="91"/>
      <c r="D37" s="91"/>
      <c r="E37" s="145" t="s">
        <v>564</v>
      </c>
      <c r="F37" s="46">
        <f>F38</f>
        <v>74.8</v>
      </c>
    </row>
    <row r="38" spans="1:6" ht="15">
      <c r="A38" s="90"/>
      <c r="B38" s="66"/>
      <c r="C38" s="66" t="s">
        <v>76</v>
      </c>
      <c r="D38" s="66"/>
      <c r="E38" s="147" t="s">
        <v>74</v>
      </c>
      <c r="F38" s="49">
        <f>F39</f>
        <v>74.8</v>
      </c>
    </row>
    <row r="39" spans="1:6" ht="75">
      <c r="A39" s="90"/>
      <c r="B39" s="66"/>
      <c r="C39" s="66" t="s">
        <v>147</v>
      </c>
      <c r="D39" s="66"/>
      <c r="E39" s="147" t="s">
        <v>565</v>
      </c>
      <c r="F39" s="49">
        <f>F40</f>
        <v>74.8</v>
      </c>
    </row>
    <row r="40" spans="1:6" ht="60">
      <c r="A40" s="90"/>
      <c r="B40" s="66"/>
      <c r="C40" s="66" t="s">
        <v>566</v>
      </c>
      <c r="D40" s="66"/>
      <c r="E40" s="147" t="s">
        <v>567</v>
      </c>
      <c r="F40" s="49">
        <f>F41</f>
        <v>74.8</v>
      </c>
    </row>
    <row r="41" spans="1:6" s="14" customFormat="1" ht="15">
      <c r="A41" s="92"/>
      <c r="B41" s="66"/>
      <c r="C41" s="93"/>
      <c r="D41" s="66">
        <v>500</v>
      </c>
      <c r="E41" s="146" t="s">
        <v>74</v>
      </c>
      <c r="F41" s="50">
        <f>F42</f>
        <v>74.8</v>
      </c>
    </row>
    <row r="42" spans="1:6" s="14" customFormat="1" ht="15">
      <c r="A42" s="92"/>
      <c r="B42" s="66"/>
      <c r="C42" s="93"/>
      <c r="D42" s="66">
        <v>540</v>
      </c>
      <c r="E42" s="146" t="s">
        <v>75</v>
      </c>
      <c r="F42" s="49">
        <v>74.8</v>
      </c>
    </row>
    <row r="43" spans="1:6" s="15" customFormat="1" ht="34.5">
      <c r="A43" s="86">
        <v>670</v>
      </c>
      <c r="B43" s="94"/>
      <c r="C43" s="95"/>
      <c r="D43" s="94"/>
      <c r="E43" s="82" t="s">
        <v>275</v>
      </c>
      <c r="F43" s="85">
        <f>F44+F106+F113+F142+F173+F233+F255</f>
        <v>5781.1</v>
      </c>
    </row>
    <row r="44" spans="1:6" s="15" customFormat="1" ht="15.75">
      <c r="A44" s="88"/>
      <c r="B44" s="89" t="s">
        <v>276</v>
      </c>
      <c r="C44" s="89"/>
      <c r="D44" s="89"/>
      <c r="E44" s="144" t="s">
        <v>50</v>
      </c>
      <c r="F44" s="78">
        <f>F45+F54+F60+F66+F71</f>
        <v>3109.4</v>
      </c>
    </row>
    <row r="45" spans="1:6" s="14" customFormat="1" ht="68.25" customHeight="1">
      <c r="A45" s="92"/>
      <c r="B45" s="91" t="s">
        <v>284</v>
      </c>
      <c r="C45" s="91"/>
      <c r="D45" s="91"/>
      <c r="E45" s="145" t="s">
        <v>152</v>
      </c>
      <c r="F45" s="51">
        <f>F46</f>
        <v>2370.4</v>
      </c>
    </row>
    <row r="46" spans="1:6" ht="45">
      <c r="A46" s="90"/>
      <c r="B46" s="66"/>
      <c r="C46" s="66" t="s">
        <v>278</v>
      </c>
      <c r="D46" s="66"/>
      <c r="E46" s="146" t="s">
        <v>557</v>
      </c>
      <c r="F46" s="49">
        <f>F47</f>
        <v>2370.4</v>
      </c>
    </row>
    <row r="47" spans="1:6" ht="15">
      <c r="A47" s="90"/>
      <c r="B47" s="66"/>
      <c r="C47" s="66" t="s">
        <v>281</v>
      </c>
      <c r="D47" s="66"/>
      <c r="E47" s="146" t="s">
        <v>53</v>
      </c>
      <c r="F47" s="49">
        <f>F48+F50+F52</f>
        <v>2370.4</v>
      </c>
    </row>
    <row r="48" spans="1:6" ht="60">
      <c r="A48" s="90"/>
      <c r="B48" s="66"/>
      <c r="C48" s="66"/>
      <c r="D48" s="66">
        <v>100</v>
      </c>
      <c r="E48" s="146" t="s">
        <v>558</v>
      </c>
      <c r="F48" s="49">
        <f>F49</f>
        <v>2034.6</v>
      </c>
    </row>
    <row r="49" spans="1:6" ht="30">
      <c r="A49" s="90"/>
      <c r="B49" s="66"/>
      <c r="C49" s="66"/>
      <c r="D49" s="66">
        <v>120</v>
      </c>
      <c r="E49" s="146" t="s">
        <v>559</v>
      </c>
      <c r="F49" s="49">
        <v>2034.6</v>
      </c>
    </row>
    <row r="50" spans="1:6" ht="30">
      <c r="A50" s="90"/>
      <c r="B50" s="66"/>
      <c r="C50" s="66"/>
      <c r="D50" s="66">
        <v>200</v>
      </c>
      <c r="E50" s="146" t="s">
        <v>562</v>
      </c>
      <c r="F50" s="49">
        <f>F51</f>
        <v>328.5</v>
      </c>
    </row>
    <row r="51" spans="1:6" ht="30">
      <c r="A51" s="90"/>
      <c r="B51" s="66"/>
      <c r="C51" s="66"/>
      <c r="D51" s="66">
        <v>240</v>
      </c>
      <c r="E51" s="146" t="s">
        <v>563</v>
      </c>
      <c r="F51" s="49">
        <v>328.5</v>
      </c>
    </row>
    <row r="52" spans="1:6" ht="15">
      <c r="A52" s="90"/>
      <c r="B52" s="66"/>
      <c r="C52" s="66"/>
      <c r="D52" s="66">
        <v>800</v>
      </c>
      <c r="E52" s="146" t="s">
        <v>560</v>
      </c>
      <c r="F52" s="49">
        <f>F53</f>
        <v>7.3</v>
      </c>
    </row>
    <row r="53" spans="1:6" ht="15">
      <c r="A53" s="90"/>
      <c r="B53" s="66"/>
      <c r="C53" s="66"/>
      <c r="D53" s="66">
        <v>850</v>
      </c>
      <c r="E53" s="146" t="s">
        <v>561</v>
      </c>
      <c r="F53" s="49">
        <v>7.3</v>
      </c>
    </row>
    <row r="54" spans="1:6" ht="42.75">
      <c r="A54" s="90"/>
      <c r="B54" s="91" t="s">
        <v>283</v>
      </c>
      <c r="C54" s="91"/>
      <c r="D54" s="91"/>
      <c r="E54" s="145" t="s">
        <v>564</v>
      </c>
      <c r="F54" s="46">
        <f>F55</f>
        <v>61</v>
      </c>
    </row>
    <row r="55" spans="1:6" ht="15">
      <c r="A55" s="90"/>
      <c r="B55" s="66"/>
      <c r="C55" s="66" t="s">
        <v>76</v>
      </c>
      <c r="D55" s="66"/>
      <c r="E55" s="147" t="s">
        <v>74</v>
      </c>
      <c r="F55" s="49">
        <f>F56</f>
        <v>61</v>
      </c>
    </row>
    <row r="56" spans="1:6" ht="75">
      <c r="A56" s="90"/>
      <c r="B56" s="66"/>
      <c r="C56" s="66" t="s">
        <v>147</v>
      </c>
      <c r="D56" s="66"/>
      <c r="E56" s="147" t="s">
        <v>565</v>
      </c>
      <c r="F56" s="49">
        <f>F57</f>
        <v>61</v>
      </c>
    </row>
    <row r="57" spans="1:6" ht="60">
      <c r="A57" s="90"/>
      <c r="B57" s="66"/>
      <c r="C57" s="66" t="s">
        <v>510</v>
      </c>
      <c r="D57" s="66"/>
      <c r="E57" s="147" t="s">
        <v>511</v>
      </c>
      <c r="F57" s="49">
        <f>F58</f>
        <v>61</v>
      </c>
    </row>
    <row r="58" spans="1:6" ht="15">
      <c r="A58" s="90"/>
      <c r="B58" s="66"/>
      <c r="C58" s="93"/>
      <c r="D58" s="66">
        <v>500</v>
      </c>
      <c r="E58" s="146" t="s">
        <v>74</v>
      </c>
      <c r="F58" s="50">
        <f>F59</f>
        <v>61</v>
      </c>
    </row>
    <row r="59" spans="1:6" ht="15">
      <c r="A59" s="90"/>
      <c r="B59" s="66"/>
      <c r="C59" s="93"/>
      <c r="D59" s="66">
        <v>540</v>
      </c>
      <c r="E59" s="146" t="s">
        <v>75</v>
      </c>
      <c r="F59" s="49">
        <v>61</v>
      </c>
    </row>
    <row r="60" spans="1:6" ht="28.5">
      <c r="A60" s="90"/>
      <c r="B60" s="91" t="s">
        <v>285</v>
      </c>
      <c r="C60" s="96"/>
      <c r="D60" s="91"/>
      <c r="E60" s="145" t="s">
        <v>30</v>
      </c>
      <c r="F60" s="46">
        <f>F61</f>
        <v>0</v>
      </c>
    </row>
    <row r="61" spans="1:6" ht="15">
      <c r="A61" s="90"/>
      <c r="B61" s="66"/>
      <c r="C61" s="69" t="s">
        <v>31</v>
      </c>
      <c r="D61" s="69"/>
      <c r="E61" s="147" t="s">
        <v>32</v>
      </c>
      <c r="F61" s="49">
        <f>F62</f>
        <v>0</v>
      </c>
    </row>
    <row r="62" spans="1:6" ht="30">
      <c r="A62" s="90"/>
      <c r="B62" s="66"/>
      <c r="C62" s="69" t="s">
        <v>33</v>
      </c>
      <c r="D62" s="69"/>
      <c r="E62" s="147" t="s">
        <v>34</v>
      </c>
      <c r="F62" s="49">
        <f>F63</f>
        <v>0</v>
      </c>
    </row>
    <row r="63" spans="1:6" ht="30">
      <c r="A63" s="90"/>
      <c r="B63" s="66"/>
      <c r="C63" s="69" t="s">
        <v>35</v>
      </c>
      <c r="D63" s="69"/>
      <c r="E63" s="147" t="s">
        <v>36</v>
      </c>
      <c r="F63" s="49">
        <f>F64</f>
        <v>0</v>
      </c>
    </row>
    <row r="64" spans="1:6" ht="30">
      <c r="A64" s="90"/>
      <c r="B64" s="66"/>
      <c r="C64" s="69"/>
      <c r="D64" s="69" t="s">
        <v>603</v>
      </c>
      <c r="E64" s="146" t="s">
        <v>562</v>
      </c>
      <c r="F64" s="49">
        <f>F65</f>
        <v>0</v>
      </c>
    </row>
    <row r="65" spans="1:6" ht="30">
      <c r="A65" s="90"/>
      <c r="B65" s="66"/>
      <c r="C65" s="69"/>
      <c r="D65" s="69" t="s">
        <v>604</v>
      </c>
      <c r="E65" s="146" t="s">
        <v>563</v>
      </c>
      <c r="F65" s="49">
        <v>0</v>
      </c>
    </row>
    <row r="66" spans="1:6" ht="14.25">
      <c r="A66" s="90"/>
      <c r="B66" s="91" t="s">
        <v>148</v>
      </c>
      <c r="C66" s="91"/>
      <c r="D66" s="91"/>
      <c r="E66" s="145" t="s">
        <v>54</v>
      </c>
      <c r="F66" s="46">
        <f>F67</f>
        <v>20</v>
      </c>
    </row>
    <row r="67" spans="1:6" ht="15">
      <c r="A67" s="90"/>
      <c r="B67" s="66"/>
      <c r="C67" s="66" t="s">
        <v>55</v>
      </c>
      <c r="D67" s="66"/>
      <c r="E67" s="146" t="s">
        <v>54</v>
      </c>
      <c r="F67" s="49">
        <f>F68</f>
        <v>20</v>
      </c>
    </row>
    <row r="68" spans="1:6" ht="15">
      <c r="A68" s="90"/>
      <c r="B68" s="66"/>
      <c r="C68" s="66" t="s">
        <v>56</v>
      </c>
      <c r="D68" s="66"/>
      <c r="E68" s="146" t="s">
        <v>568</v>
      </c>
      <c r="F68" s="50">
        <f>F69</f>
        <v>20</v>
      </c>
    </row>
    <row r="69" spans="1:6" ht="15">
      <c r="A69" s="90"/>
      <c r="B69" s="66"/>
      <c r="C69" s="66"/>
      <c r="D69" s="66">
        <v>800</v>
      </c>
      <c r="E69" s="146" t="s">
        <v>560</v>
      </c>
      <c r="F69" s="50">
        <f>F70</f>
        <v>20</v>
      </c>
    </row>
    <row r="70" spans="1:6" ht="15">
      <c r="A70" s="90"/>
      <c r="B70" s="66"/>
      <c r="C70" s="66"/>
      <c r="D70" s="66">
        <v>870</v>
      </c>
      <c r="E70" s="146" t="s">
        <v>569</v>
      </c>
      <c r="F70" s="49">
        <v>20</v>
      </c>
    </row>
    <row r="71" spans="1:6" ht="14.25">
      <c r="A71" s="90"/>
      <c r="B71" s="91" t="s">
        <v>286</v>
      </c>
      <c r="C71" s="91"/>
      <c r="D71" s="91"/>
      <c r="E71" s="145" t="s">
        <v>57</v>
      </c>
      <c r="F71" s="46">
        <f>F72+F81+F101+F97</f>
        <v>658</v>
      </c>
    </row>
    <row r="72" spans="1:6" ht="45">
      <c r="A72" s="90"/>
      <c r="B72" s="66"/>
      <c r="C72" s="52" t="s">
        <v>287</v>
      </c>
      <c r="D72" s="66"/>
      <c r="E72" s="146" t="s">
        <v>153</v>
      </c>
      <c r="F72" s="50">
        <f>F73+F77</f>
        <v>90.7</v>
      </c>
    </row>
    <row r="73" spans="1:6" ht="30">
      <c r="A73" s="90"/>
      <c r="B73" s="66"/>
      <c r="C73" s="52" t="s">
        <v>570</v>
      </c>
      <c r="D73" s="66"/>
      <c r="E73" s="146" t="s">
        <v>154</v>
      </c>
      <c r="F73" s="50">
        <f>F74</f>
        <v>40.7</v>
      </c>
    </row>
    <row r="74" spans="1:6" ht="30">
      <c r="A74" s="90"/>
      <c r="B74" s="66"/>
      <c r="C74" s="52" t="s">
        <v>571</v>
      </c>
      <c r="D74" s="66"/>
      <c r="E74" s="146" t="s">
        <v>156</v>
      </c>
      <c r="F74" s="50">
        <f>F75</f>
        <v>40.7</v>
      </c>
    </row>
    <row r="75" spans="1:6" ht="30">
      <c r="A75" s="90"/>
      <c r="B75" s="66"/>
      <c r="C75" s="52"/>
      <c r="D75" s="66">
        <v>200</v>
      </c>
      <c r="E75" s="146" t="s">
        <v>562</v>
      </c>
      <c r="F75" s="50">
        <f>F76</f>
        <v>40.7</v>
      </c>
    </row>
    <row r="76" spans="1:6" ht="30">
      <c r="A76" s="90"/>
      <c r="B76" s="66"/>
      <c r="C76" s="52"/>
      <c r="D76" s="66">
        <v>240</v>
      </c>
      <c r="E76" s="146" t="s">
        <v>563</v>
      </c>
      <c r="F76" s="50">
        <v>40.7</v>
      </c>
    </row>
    <row r="77" spans="1:6" ht="30">
      <c r="A77" s="90"/>
      <c r="B77" s="66"/>
      <c r="C77" s="66" t="s">
        <v>572</v>
      </c>
      <c r="D77" s="66"/>
      <c r="E77" s="146" t="s">
        <v>573</v>
      </c>
      <c r="F77" s="50">
        <f>F78</f>
        <v>50</v>
      </c>
    </row>
    <row r="78" spans="1:6" ht="15">
      <c r="A78" s="90"/>
      <c r="B78" s="66"/>
      <c r="C78" s="66"/>
      <c r="D78" s="66">
        <v>800</v>
      </c>
      <c r="E78" s="146" t="s">
        <v>560</v>
      </c>
      <c r="F78" s="49">
        <f>F79</f>
        <v>50</v>
      </c>
    </row>
    <row r="79" spans="1:6" ht="15">
      <c r="A79" s="90"/>
      <c r="B79" s="66"/>
      <c r="C79" s="52"/>
      <c r="D79" s="66">
        <v>850</v>
      </c>
      <c r="E79" s="146" t="s">
        <v>561</v>
      </c>
      <c r="F79" s="49">
        <v>50</v>
      </c>
    </row>
    <row r="80" spans="1:6" ht="30">
      <c r="A80" s="90"/>
      <c r="B80" s="66"/>
      <c r="C80" s="52" t="s">
        <v>574</v>
      </c>
      <c r="D80" s="66"/>
      <c r="E80" s="146" t="s">
        <v>157</v>
      </c>
      <c r="F80" s="50">
        <f>F81</f>
        <v>36</v>
      </c>
    </row>
    <row r="81" spans="1:6" ht="15">
      <c r="A81" s="90"/>
      <c r="B81" s="66"/>
      <c r="C81" s="52" t="s">
        <v>575</v>
      </c>
      <c r="D81" s="66"/>
      <c r="E81" s="48" t="s">
        <v>578</v>
      </c>
      <c r="F81" s="50">
        <f>F85+F82+F88+F91+F94</f>
        <v>36</v>
      </c>
    </row>
    <row r="82" spans="1:6" ht="45">
      <c r="A82" s="90"/>
      <c r="B82" s="66"/>
      <c r="C82" s="52" t="s">
        <v>288</v>
      </c>
      <c r="D82" s="66"/>
      <c r="E82" s="146" t="s">
        <v>576</v>
      </c>
      <c r="F82" s="49">
        <f>F83</f>
        <v>20</v>
      </c>
    </row>
    <row r="83" spans="1:6" ht="30">
      <c r="A83" s="90"/>
      <c r="B83" s="66"/>
      <c r="C83" s="52"/>
      <c r="D83" s="66">
        <v>200</v>
      </c>
      <c r="E83" s="146" t="s">
        <v>562</v>
      </c>
      <c r="F83" s="49">
        <f>F84</f>
        <v>20</v>
      </c>
    </row>
    <row r="84" spans="1:6" ht="30">
      <c r="A84" s="90"/>
      <c r="B84" s="66"/>
      <c r="C84" s="52"/>
      <c r="D84" s="66">
        <v>240</v>
      </c>
      <c r="E84" s="146" t="s">
        <v>563</v>
      </c>
      <c r="F84" s="49">
        <v>20</v>
      </c>
    </row>
    <row r="85" spans="1:6" ht="30" customHeight="1">
      <c r="A85" s="90"/>
      <c r="B85" s="52"/>
      <c r="C85" s="52" t="s">
        <v>582</v>
      </c>
      <c r="D85" s="52"/>
      <c r="E85" s="148" t="s">
        <v>583</v>
      </c>
      <c r="F85" s="49">
        <f>F86</f>
        <v>0</v>
      </c>
    </row>
    <row r="86" spans="1:6" ht="15">
      <c r="A86" s="90"/>
      <c r="B86" s="66"/>
      <c r="C86" s="52"/>
      <c r="D86" s="66">
        <v>800</v>
      </c>
      <c r="E86" s="146" t="s">
        <v>560</v>
      </c>
      <c r="F86" s="50">
        <f>F87</f>
        <v>0</v>
      </c>
    </row>
    <row r="87" spans="1:6" ht="15">
      <c r="A87" s="90"/>
      <c r="B87" s="66"/>
      <c r="C87" s="52"/>
      <c r="D87" s="66">
        <v>830</v>
      </c>
      <c r="E87" s="146" t="s">
        <v>584</v>
      </c>
      <c r="F87" s="49">
        <v>0</v>
      </c>
    </row>
    <row r="88" spans="1:6" ht="30">
      <c r="A88" s="90"/>
      <c r="B88" s="97"/>
      <c r="C88" s="98" t="s">
        <v>289</v>
      </c>
      <c r="D88" s="97"/>
      <c r="E88" s="146" t="s">
        <v>90</v>
      </c>
      <c r="F88" s="37">
        <f>F89</f>
        <v>16</v>
      </c>
    </row>
    <row r="89" spans="1:6" ht="30">
      <c r="A89" s="90"/>
      <c r="B89" s="97"/>
      <c r="C89" s="98"/>
      <c r="D89" s="97">
        <v>200</v>
      </c>
      <c r="E89" s="146" t="s">
        <v>562</v>
      </c>
      <c r="F89" s="37">
        <f>F90</f>
        <v>16</v>
      </c>
    </row>
    <row r="90" spans="1:6" ht="30">
      <c r="A90" s="90"/>
      <c r="B90" s="97"/>
      <c r="C90" s="98"/>
      <c r="D90" s="97">
        <v>240</v>
      </c>
      <c r="E90" s="146" t="s">
        <v>563</v>
      </c>
      <c r="F90" s="37">
        <v>16</v>
      </c>
    </row>
    <row r="91" spans="1:6" ht="60">
      <c r="A91" s="90"/>
      <c r="B91" s="66"/>
      <c r="C91" s="52" t="s">
        <v>290</v>
      </c>
      <c r="D91" s="66"/>
      <c r="E91" s="146" t="s">
        <v>585</v>
      </c>
      <c r="F91" s="50">
        <f>F92</f>
        <v>0</v>
      </c>
    </row>
    <row r="92" spans="1:6" ht="30">
      <c r="A92" s="90"/>
      <c r="B92" s="66"/>
      <c r="C92" s="52"/>
      <c r="D92" s="66">
        <v>200</v>
      </c>
      <c r="E92" s="146" t="s">
        <v>562</v>
      </c>
      <c r="F92" s="50">
        <f>F93</f>
        <v>0</v>
      </c>
    </row>
    <row r="93" spans="1:6" ht="30">
      <c r="A93" s="90"/>
      <c r="B93" s="66"/>
      <c r="C93" s="52"/>
      <c r="D93" s="66">
        <v>240</v>
      </c>
      <c r="E93" s="146" t="s">
        <v>563</v>
      </c>
      <c r="F93" s="49">
        <v>0</v>
      </c>
    </row>
    <row r="94" spans="1:6" ht="30">
      <c r="A94" s="90"/>
      <c r="B94" s="66"/>
      <c r="C94" s="99" t="s">
        <v>291</v>
      </c>
      <c r="D94" s="66"/>
      <c r="E94" s="146" t="s">
        <v>37</v>
      </c>
      <c r="F94" s="72">
        <f>F95</f>
        <v>0</v>
      </c>
    </row>
    <row r="95" spans="1:6" ht="30">
      <c r="A95" s="90"/>
      <c r="B95" s="66"/>
      <c r="C95" s="52"/>
      <c r="D95" s="66">
        <v>200</v>
      </c>
      <c r="E95" s="146" t="s">
        <v>562</v>
      </c>
      <c r="F95" s="72">
        <f>F96</f>
        <v>0</v>
      </c>
    </row>
    <row r="96" spans="1:6" ht="30">
      <c r="A96" s="90"/>
      <c r="B96" s="66"/>
      <c r="C96" s="52"/>
      <c r="D96" s="66">
        <v>240</v>
      </c>
      <c r="E96" s="146" t="s">
        <v>563</v>
      </c>
      <c r="F96" s="73">
        <v>0</v>
      </c>
    </row>
    <row r="97" spans="1:6" ht="15">
      <c r="A97" s="90"/>
      <c r="B97" s="66"/>
      <c r="C97" s="104" t="s">
        <v>76</v>
      </c>
      <c r="D97" s="104"/>
      <c r="E97" s="56" t="s">
        <v>587</v>
      </c>
      <c r="F97" s="73">
        <f>F98</f>
        <v>492.3</v>
      </c>
    </row>
    <row r="98" spans="1:6" ht="45">
      <c r="A98" s="90"/>
      <c r="B98" s="66"/>
      <c r="C98" s="104" t="s">
        <v>158</v>
      </c>
      <c r="D98" s="104"/>
      <c r="E98" s="65" t="s">
        <v>159</v>
      </c>
      <c r="F98" s="73">
        <f>F99</f>
        <v>492.3</v>
      </c>
    </row>
    <row r="99" spans="1:6" ht="30">
      <c r="A99" s="90"/>
      <c r="B99" s="66"/>
      <c r="C99" s="104"/>
      <c r="D99" s="66" t="s">
        <v>603</v>
      </c>
      <c r="E99" s="19" t="s">
        <v>562</v>
      </c>
      <c r="F99" s="73">
        <f>F100</f>
        <v>492.3</v>
      </c>
    </row>
    <row r="100" spans="1:6" ht="30">
      <c r="A100" s="90"/>
      <c r="B100" s="66"/>
      <c r="C100" s="104"/>
      <c r="D100" s="66" t="s">
        <v>604</v>
      </c>
      <c r="E100" s="48" t="s">
        <v>563</v>
      </c>
      <c r="F100" s="73">
        <v>492.3</v>
      </c>
    </row>
    <row r="101" spans="1:6" ht="15">
      <c r="A101" s="90"/>
      <c r="B101" s="66"/>
      <c r="C101" s="52" t="s">
        <v>143</v>
      </c>
      <c r="D101" s="66"/>
      <c r="E101" s="19" t="s">
        <v>606</v>
      </c>
      <c r="F101" s="49">
        <f>F102</f>
        <v>39</v>
      </c>
    </row>
    <row r="102" spans="1:6" ht="30">
      <c r="A102" s="90"/>
      <c r="B102" s="66"/>
      <c r="C102" s="52" t="s">
        <v>144</v>
      </c>
      <c r="D102" s="66"/>
      <c r="E102" s="19" t="s">
        <v>607</v>
      </c>
      <c r="F102" s="50">
        <f>F103</f>
        <v>39</v>
      </c>
    </row>
    <row r="103" spans="1:6" ht="60">
      <c r="A103" s="90"/>
      <c r="B103" s="66"/>
      <c r="C103" s="66" t="s">
        <v>145</v>
      </c>
      <c r="D103" s="66"/>
      <c r="E103" s="147" t="s">
        <v>213</v>
      </c>
      <c r="F103" s="50">
        <f>F104</f>
        <v>39</v>
      </c>
    </row>
    <row r="104" spans="1:6" ht="30">
      <c r="A104" s="90"/>
      <c r="B104" s="66"/>
      <c r="C104" s="66"/>
      <c r="D104" s="66">
        <v>200</v>
      </c>
      <c r="E104" s="146" t="s">
        <v>562</v>
      </c>
      <c r="F104" s="50">
        <f>F105</f>
        <v>39</v>
      </c>
    </row>
    <row r="105" spans="1:6" ht="30">
      <c r="A105" s="90"/>
      <c r="B105" s="66"/>
      <c r="C105" s="66"/>
      <c r="D105" s="66">
        <v>240</v>
      </c>
      <c r="E105" s="146" t="s">
        <v>563</v>
      </c>
      <c r="F105" s="50">
        <v>39</v>
      </c>
    </row>
    <row r="106" spans="1:6" ht="14.25">
      <c r="A106" s="105"/>
      <c r="B106" s="106" t="s">
        <v>292</v>
      </c>
      <c r="C106" s="106"/>
      <c r="D106" s="106"/>
      <c r="E106" s="149" t="s">
        <v>58</v>
      </c>
      <c r="F106" s="107">
        <f>F107</f>
        <v>0</v>
      </c>
    </row>
    <row r="107" spans="1:6" ht="14.25">
      <c r="A107" s="105"/>
      <c r="B107" s="106" t="s">
        <v>293</v>
      </c>
      <c r="C107" s="106"/>
      <c r="D107" s="106"/>
      <c r="E107" s="149" t="s">
        <v>59</v>
      </c>
      <c r="F107" s="107">
        <f>F108</f>
        <v>0</v>
      </c>
    </row>
    <row r="108" spans="1:6" ht="45">
      <c r="A108" s="105"/>
      <c r="B108" s="108"/>
      <c r="C108" s="108" t="s">
        <v>294</v>
      </c>
      <c r="D108" s="108"/>
      <c r="E108" s="150" t="s">
        <v>160</v>
      </c>
      <c r="F108" s="109">
        <f>F110+F111</f>
        <v>0</v>
      </c>
    </row>
    <row r="109" spans="1:6" ht="60">
      <c r="A109" s="105"/>
      <c r="B109" s="108"/>
      <c r="C109" s="108"/>
      <c r="D109" s="104">
        <v>100</v>
      </c>
      <c r="E109" s="151" t="s">
        <v>558</v>
      </c>
      <c r="F109" s="109">
        <f>F110</f>
        <v>0</v>
      </c>
    </row>
    <row r="110" spans="1:6" ht="30">
      <c r="A110" s="90"/>
      <c r="B110" s="69"/>
      <c r="C110" s="69"/>
      <c r="D110" s="66">
        <v>120</v>
      </c>
      <c r="E110" s="146" t="s">
        <v>559</v>
      </c>
      <c r="F110" s="49">
        <v>0</v>
      </c>
    </row>
    <row r="111" spans="1:6" ht="30">
      <c r="A111" s="90"/>
      <c r="B111" s="69"/>
      <c r="C111" s="69"/>
      <c r="D111" s="66">
        <v>200</v>
      </c>
      <c r="E111" s="146" t="s">
        <v>562</v>
      </c>
      <c r="F111" s="50">
        <f>F112</f>
        <v>0</v>
      </c>
    </row>
    <row r="112" spans="1:6" ht="30">
      <c r="A112" s="105"/>
      <c r="B112" s="108"/>
      <c r="C112" s="108"/>
      <c r="D112" s="104">
        <v>240</v>
      </c>
      <c r="E112" s="151" t="s">
        <v>563</v>
      </c>
      <c r="F112" s="109">
        <v>0</v>
      </c>
    </row>
    <row r="113" spans="1:6" ht="28.5">
      <c r="A113" s="105"/>
      <c r="B113" s="103" t="s">
        <v>295</v>
      </c>
      <c r="C113" s="103"/>
      <c r="D113" s="103"/>
      <c r="E113" s="152" t="s">
        <v>161</v>
      </c>
      <c r="F113" s="62">
        <f>F114+F120+F131</f>
        <v>271.1</v>
      </c>
    </row>
    <row r="114" spans="1:6" ht="42.75">
      <c r="A114" s="105"/>
      <c r="B114" s="103" t="s">
        <v>296</v>
      </c>
      <c r="C114" s="103"/>
      <c r="D114" s="103"/>
      <c r="E114" s="152" t="s">
        <v>586</v>
      </c>
      <c r="F114" s="107">
        <f>F115</f>
        <v>19.8</v>
      </c>
    </row>
    <row r="115" spans="1:6" ht="15">
      <c r="A115" s="105"/>
      <c r="B115" s="104"/>
      <c r="C115" s="104" t="s">
        <v>76</v>
      </c>
      <c r="D115" s="104"/>
      <c r="E115" s="150" t="s">
        <v>587</v>
      </c>
      <c r="F115" s="109">
        <f>F116</f>
        <v>19.8</v>
      </c>
    </row>
    <row r="116" spans="1:6" ht="75">
      <c r="A116" s="105"/>
      <c r="B116" s="104"/>
      <c r="C116" s="104" t="s">
        <v>147</v>
      </c>
      <c r="D116" s="104"/>
      <c r="E116" s="150" t="s">
        <v>588</v>
      </c>
      <c r="F116" s="109">
        <f>F117</f>
        <v>19.8</v>
      </c>
    </row>
    <row r="117" spans="1:6" ht="45">
      <c r="A117" s="105"/>
      <c r="B117" s="104"/>
      <c r="C117" s="104" t="s">
        <v>589</v>
      </c>
      <c r="D117" s="104"/>
      <c r="E117" s="150" t="s">
        <v>590</v>
      </c>
      <c r="F117" s="109">
        <f>F118</f>
        <v>19.8</v>
      </c>
    </row>
    <row r="118" spans="1:6" ht="15">
      <c r="A118" s="90"/>
      <c r="B118" s="66"/>
      <c r="C118" s="66"/>
      <c r="D118" s="66">
        <v>500</v>
      </c>
      <c r="E118" s="147" t="s">
        <v>587</v>
      </c>
      <c r="F118" s="49">
        <f>F119</f>
        <v>19.8</v>
      </c>
    </row>
    <row r="119" spans="1:6" ht="15">
      <c r="A119" s="90"/>
      <c r="B119" s="66"/>
      <c r="C119" s="66"/>
      <c r="D119" s="66">
        <v>540</v>
      </c>
      <c r="E119" s="147" t="s">
        <v>75</v>
      </c>
      <c r="F119" s="49">
        <v>19.8</v>
      </c>
    </row>
    <row r="120" spans="1:6" ht="14.25">
      <c r="A120" s="90"/>
      <c r="B120" s="91" t="s">
        <v>297</v>
      </c>
      <c r="C120" s="91"/>
      <c r="D120" s="91"/>
      <c r="E120" s="145" t="s">
        <v>60</v>
      </c>
      <c r="F120" s="51">
        <f>F121+F126</f>
        <v>250</v>
      </c>
    </row>
    <row r="121" spans="1:6" ht="30">
      <c r="A121" s="90"/>
      <c r="B121" s="66"/>
      <c r="C121" s="69" t="s">
        <v>162</v>
      </c>
      <c r="D121" s="69"/>
      <c r="E121" s="147" t="s">
        <v>163</v>
      </c>
      <c r="F121" s="49">
        <f>F122</f>
        <v>150</v>
      </c>
    </row>
    <row r="122" spans="1:6" ht="45">
      <c r="A122" s="90"/>
      <c r="B122" s="66"/>
      <c r="C122" s="69" t="s">
        <v>164</v>
      </c>
      <c r="D122" s="69"/>
      <c r="E122" s="147" t="s">
        <v>165</v>
      </c>
      <c r="F122" s="49">
        <f>F123</f>
        <v>150</v>
      </c>
    </row>
    <row r="123" spans="1:6" ht="45">
      <c r="A123" s="90"/>
      <c r="B123" s="66"/>
      <c r="C123" s="69" t="s">
        <v>166</v>
      </c>
      <c r="D123" s="69"/>
      <c r="E123" s="147" t="s">
        <v>167</v>
      </c>
      <c r="F123" s="49">
        <f>F125</f>
        <v>150</v>
      </c>
    </row>
    <row r="124" spans="1:6" ht="30">
      <c r="A124" s="90"/>
      <c r="B124" s="66"/>
      <c r="C124" s="69"/>
      <c r="D124" s="66">
        <v>200</v>
      </c>
      <c r="E124" s="146" t="s">
        <v>562</v>
      </c>
      <c r="F124" s="50">
        <f>F125</f>
        <v>150</v>
      </c>
    </row>
    <row r="125" spans="1:6" ht="30">
      <c r="A125" s="90"/>
      <c r="B125" s="66"/>
      <c r="C125" s="69"/>
      <c r="D125" s="66">
        <v>240</v>
      </c>
      <c r="E125" s="146" t="s">
        <v>563</v>
      </c>
      <c r="F125" s="49">
        <v>150</v>
      </c>
    </row>
    <row r="126" spans="1:6" ht="15">
      <c r="A126" s="90"/>
      <c r="B126" s="66"/>
      <c r="C126" s="52" t="s">
        <v>143</v>
      </c>
      <c r="D126" s="66"/>
      <c r="E126" s="19" t="s">
        <v>606</v>
      </c>
      <c r="F126" s="49">
        <f>F127</f>
        <v>100</v>
      </c>
    </row>
    <row r="127" spans="1:6" ht="30">
      <c r="A127" s="90"/>
      <c r="B127" s="66"/>
      <c r="C127" s="52" t="s">
        <v>144</v>
      </c>
      <c r="D127" s="66"/>
      <c r="E127" s="19" t="s">
        <v>607</v>
      </c>
      <c r="F127" s="50">
        <f>F128</f>
        <v>100</v>
      </c>
    </row>
    <row r="128" spans="1:6" ht="30">
      <c r="A128" s="90"/>
      <c r="B128" s="66"/>
      <c r="C128" s="66" t="s">
        <v>512</v>
      </c>
      <c r="D128" s="66"/>
      <c r="E128" s="147" t="s">
        <v>218</v>
      </c>
      <c r="F128" s="50">
        <f>F129</f>
        <v>100</v>
      </c>
    </row>
    <row r="129" spans="1:6" ht="30">
      <c r="A129" s="90"/>
      <c r="B129" s="66"/>
      <c r="C129" s="66"/>
      <c r="D129" s="66">
        <v>200</v>
      </c>
      <c r="E129" s="146" t="s">
        <v>562</v>
      </c>
      <c r="F129" s="50">
        <f>F130</f>
        <v>100</v>
      </c>
    </row>
    <row r="130" spans="1:6" ht="30">
      <c r="A130" s="90"/>
      <c r="B130" s="66"/>
      <c r="C130" s="66"/>
      <c r="D130" s="66">
        <v>240</v>
      </c>
      <c r="E130" s="146" t="s">
        <v>563</v>
      </c>
      <c r="F130" s="50">
        <v>100</v>
      </c>
    </row>
    <row r="131" spans="1:6" ht="42.75">
      <c r="A131" s="90"/>
      <c r="B131" s="91" t="s">
        <v>298</v>
      </c>
      <c r="C131" s="91"/>
      <c r="D131" s="91"/>
      <c r="E131" s="145" t="s">
        <v>168</v>
      </c>
      <c r="F131" s="57">
        <f>F132+F137</f>
        <v>1.3</v>
      </c>
    </row>
    <row r="132" spans="1:6" ht="15">
      <c r="A132" s="90"/>
      <c r="B132" s="66"/>
      <c r="C132" s="66" t="s">
        <v>76</v>
      </c>
      <c r="D132" s="66"/>
      <c r="E132" s="146" t="s">
        <v>74</v>
      </c>
      <c r="F132" s="58">
        <f>F133</f>
        <v>1.3</v>
      </c>
    </row>
    <row r="133" spans="1:6" ht="60">
      <c r="A133" s="90"/>
      <c r="B133" s="66"/>
      <c r="C133" s="66" t="s">
        <v>169</v>
      </c>
      <c r="D133" s="66"/>
      <c r="E133" s="146" t="s">
        <v>591</v>
      </c>
      <c r="F133" s="58">
        <f>F134</f>
        <v>1.3</v>
      </c>
    </row>
    <row r="134" spans="1:6" ht="30">
      <c r="A134" s="90"/>
      <c r="B134" s="66"/>
      <c r="C134" s="66" t="s">
        <v>170</v>
      </c>
      <c r="D134" s="66"/>
      <c r="E134" s="146" t="s">
        <v>171</v>
      </c>
      <c r="F134" s="50">
        <f>F135</f>
        <v>1.3</v>
      </c>
    </row>
    <row r="135" spans="1:6" ht="30">
      <c r="A135" s="90"/>
      <c r="B135" s="66"/>
      <c r="C135" s="66"/>
      <c r="D135" s="66">
        <v>200</v>
      </c>
      <c r="E135" s="146" t="s">
        <v>562</v>
      </c>
      <c r="F135" s="50">
        <f>F136</f>
        <v>1.3</v>
      </c>
    </row>
    <row r="136" spans="1:6" ht="30">
      <c r="A136" s="90"/>
      <c r="B136" s="66"/>
      <c r="C136" s="66"/>
      <c r="D136" s="66">
        <v>240</v>
      </c>
      <c r="E136" s="146" t="s">
        <v>563</v>
      </c>
      <c r="F136" s="49">
        <v>1.3</v>
      </c>
    </row>
    <row r="137" spans="1:6" ht="15">
      <c r="A137" s="90"/>
      <c r="B137" s="66"/>
      <c r="C137" s="52" t="s">
        <v>143</v>
      </c>
      <c r="D137" s="66"/>
      <c r="E137" s="19" t="s">
        <v>606</v>
      </c>
      <c r="F137" s="49">
        <f>F138</f>
        <v>0</v>
      </c>
    </row>
    <row r="138" spans="1:6" ht="30">
      <c r="A138" s="90"/>
      <c r="B138" s="66"/>
      <c r="C138" s="52" t="s">
        <v>144</v>
      </c>
      <c r="D138" s="66"/>
      <c r="E138" s="19" t="s">
        <v>607</v>
      </c>
      <c r="F138" s="50">
        <f>F139</f>
        <v>0</v>
      </c>
    </row>
    <row r="139" spans="1:6" ht="45">
      <c r="A139" s="90"/>
      <c r="B139" s="66"/>
      <c r="C139" s="66" t="s">
        <v>577</v>
      </c>
      <c r="D139" s="66"/>
      <c r="E139" s="147" t="s">
        <v>217</v>
      </c>
      <c r="F139" s="50">
        <f>F140</f>
        <v>0</v>
      </c>
    </row>
    <row r="140" spans="1:6" ht="30">
      <c r="A140" s="90"/>
      <c r="B140" s="66"/>
      <c r="C140" s="66"/>
      <c r="D140" s="66">
        <v>200</v>
      </c>
      <c r="E140" s="146" t="s">
        <v>562</v>
      </c>
      <c r="F140" s="50">
        <f>F141</f>
        <v>0</v>
      </c>
    </row>
    <row r="141" spans="1:6" ht="30">
      <c r="A141" s="105"/>
      <c r="B141" s="104"/>
      <c r="C141" s="104"/>
      <c r="D141" s="104">
        <v>240</v>
      </c>
      <c r="E141" s="151" t="s">
        <v>563</v>
      </c>
      <c r="F141" s="64">
        <v>0</v>
      </c>
    </row>
    <row r="142" spans="1:6" ht="14.25">
      <c r="A142" s="105"/>
      <c r="B142" s="103" t="s">
        <v>299</v>
      </c>
      <c r="C142" s="103"/>
      <c r="D142" s="103"/>
      <c r="E142" s="152" t="s">
        <v>172</v>
      </c>
      <c r="F142" s="62">
        <f>F159+F143</f>
        <v>265.3</v>
      </c>
    </row>
    <row r="143" spans="1:6" ht="14.25">
      <c r="A143" s="105"/>
      <c r="B143" s="103" t="s">
        <v>300</v>
      </c>
      <c r="C143" s="103"/>
      <c r="D143" s="103"/>
      <c r="E143" s="149" t="s">
        <v>592</v>
      </c>
      <c r="F143" s="62">
        <f>F144+F152</f>
        <v>150</v>
      </c>
    </row>
    <row r="144" spans="1:6" ht="15">
      <c r="A144" s="105"/>
      <c r="B144" s="104"/>
      <c r="C144" s="104" t="s">
        <v>593</v>
      </c>
      <c r="D144" s="104"/>
      <c r="E144" s="150" t="s">
        <v>594</v>
      </c>
      <c r="F144" s="64">
        <f>F145+F148</f>
        <v>0</v>
      </c>
    </row>
    <row r="145" spans="1:6" ht="45">
      <c r="A145" s="105"/>
      <c r="B145" s="104"/>
      <c r="C145" s="104" t="s">
        <v>595</v>
      </c>
      <c r="D145" s="104"/>
      <c r="E145" s="150" t="s">
        <v>596</v>
      </c>
      <c r="F145" s="64">
        <f>F146</f>
        <v>0</v>
      </c>
    </row>
    <row r="146" spans="1:6" ht="30">
      <c r="A146" s="90"/>
      <c r="B146" s="104"/>
      <c r="C146" s="104"/>
      <c r="D146" s="104">
        <v>200</v>
      </c>
      <c r="E146" s="147" t="s">
        <v>562</v>
      </c>
      <c r="F146" s="64">
        <f>F147</f>
        <v>0</v>
      </c>
    </row>
    <row r="147" spans="1:6" ht="30">
      <c r="A147" s="90"/>
      <c r="B147" s="104"/>
      <c r="C147" s="104"/>
      <c r="D147" s="104">
        <v>240</v>
      </c>
      <c r="E147" s="146" t="s">
        <v>563</v>
      </c>
      <c r="F147" s="64">
        <v>0</v>
      </c>
    </row>
    <row r="148" spans="1:6" ht="30">
      <c r="A148" s="90"/>
      <c r="B148" s="104"/>
      <c r="C148" s="104" t="s">
        <v>597</v>
      </c>
      <c r="D148" s="104"/>
      <c r="E148" s="147" t="s">
        <v>598</v>
      </c>
      <c r="F148" s="64">
        <f>F149</f>
        <v>0</v>
      </c>
    </row>
    <row r="149" spans="1:6" ht="30">
      <c r="A149" s="90"/>
      <c r="B149" s="104"/>
      <c r="C149" s="104" t="s">
        <v>599</v>
      </c>
      <c r="D149" s="104"/>
      <c r="E149" s="147" t="s">
        <v>600</v>
      </c>
      <c r="F149" s="64">
        <f>F150</f>
        <v>0</v>
      </c>
    </row>
    <row r="150" spans="1:6" ht="30">
      <c r="A150" s="90"/>
      <c r="B150" s="104"/>
      <c r="C150" s="104"/>
      <c r="D150" s="104">
        <v>200</v>
      </c>
      <c r="E150" s="147" t="s">
        <v>562</v>
      </c>
      <c r="F150" s="64">
        <f>F151</f>
        <v>0</v>
      </c>
    </row>
    <row r="151" spans="1:6" ht="30">
      <c r="A151" s="90"/>
      <c r="B151" s="104"/>
      <c r="C151" s="104"/>
      <c r="D151" s="104">
        <v>240</v>
      </c>
      <c r="E151" s="146" t="s">
        <v>563</v>
      </c>
      <c r="F151" s="64">
        <v>0</v>
      </c>
    </row>
    <row r="152" spans="1:6" ht="45">
      <c r="A152" s="90"/>
      <c r="B152" s="104"/>
      <c r="C152" s="69" t="s">
        <v>69</v>
      </c>
      <c r="D152" s="69"/>
      <c r="E152" s="21" t="s">
        <v>174</v>
      </c>
      <c r="F152" s="64">
        <f>F153+F156</f>
        <v>150</v>
      </c>
    </row>
    <row r="153" spans="1:6" ht="30">
      <c r="A153" s="90"/>
      <c r="B153" s="104"/>
      <c r="C153" s="69" t="s">
        <v>175</v>
      </c>
      <c r="D153" s="69"/>
      <c r="E153" s="21" t="s">
        <v>176</v>
      </c>
      <c r="F153" s="64">
        <f>F154</f>
        <v>0</v>
      </c>
    </row>
    <row r="154" spans="1:6" ht="30">
      <c r="A154" s="90"/>
      <c r="B154" s="104"/>
      <c r="C154" s="66"/>
      <c r="D154" s="66">
        <v>200</v>
      </c>
      <c r="E154" s="48" t="s">
        <v>562</v>
      </c>
      <c r="F154" s="64">
        <f>F155</f>
        <v>0</v>
      </c>
    </row>
    <row r="155" spans="1:6" ht="30">
      <c r="A155" s="90"/>
      <c r="B155" s="104"/>
      <c r="C155" s="66"/>
      <c r="D155" s="66">
        <v>240</v>
      </c>
      <c r="E155" s="48" t="s">
        <v>563</v>
      </c>
      <c r="F155" s="64">
        <v>0</v>
      </c>
    </row>
    <row r="156" spans="1:6" ht="15">
      <c r="A156" s="90"/>
      <c r="B156" s="104"/>
      <c r="C156" s="66" t="s">
        <v>177</v>
      </c>
      <c r="D156" s="66"/>
      <c r="E156" s="48" t="s">
        <v>178</v>
      </c>
      <c r="F156" s="64">
        <f>F157</f>
        <v>150</v>
      </c>
    </row>
    <row r="157" spans="1:6" ht="30">
      <c r="A157" s="90"/>
      <c r="B157" s="104"/>
      <c r="C157" s="66"/>
      <c r="D157" s="66">
        <v>200</v>
      </c>
      <c r="E157" s="48" t="s">
        <v>562</v>
      </c>
      <c r="F157" s="64">
        <f>F158</f>
        <v>150</v>
      </c>
    </row>
    <row r="158" spans="1:6" ht="30">
      <c r="A158" s="90"/>
      <c r="B158" s="104"/>
      <c r="C158" s="66"/>
      <c r="D158" s="66">
        <v>240</v>
      </c>
      <c r="E158" s="48" t="s">
        <v>563</v>
      </c>
      <c r="F158" s="64">
        <v>150</v>
      </c>
    </row>
    <row r="159" spans="1:6" ht="28.5">
      <c r="A159" s="90"/>
      <c r="B159" s="91" t="s">
        <v>301</v>
      </c>
      <c r="C159" s="91"/>
      <c r="D159" s="96"/>
      <c r="E159" s="153" t="s">
        <v>605</v>
      </c>
      <c r="F159" s="46">
        <f>F160+F168</f>
        <v>115.30000000000001</v>
      </c>
    </row>
    <row r="160" spans="1:6" ht="15">
      <c r="A160" s="90"/>
      <c r="B160" s="66"/>
      <c r="C160" s="66" t="s">
        <v>76</v>
      </c>
      <c r="D160" s="66"/>
      <c r="E160" s="147" t="s">
        <v>74</v>
      </c>
      <c r="F160" s="49">
        <f>F161</f>
        <v>115.30000000000001</v>
      </c>
    </row>
    <row r="161" spans="1:6" ht="75">
      <c r="A161" s="90"/>
      <c r="B161" s="66"/>
      <c r="C161" s="66" t="s">
        <v>147</v>
      </c>
      <c r="D161" s="66"/>
      <c r="E161" s="147" t="s">
        <v>565</v>
      </c>
      <c r="F161" s="49">
        <f>F162+F165</f>
        <v>115.30000000000001</v>
      </c>
    </row>
    <row r="162" spans="1:6" ht="60">
      <c r="A162" s="105"/>
      <c r="B162" s="104"/>
      <c r="C162" s="104" t="s">
        <v>146</v>
      </c>
      <c r="D162" s="104"/>
      <c r="E162" s="150" t="s">
        <v>0</v>
      </c>
      <c r="F162" s="109">
        <f>F163</f>
        <v>47.4</v>
      </c>
    </row>
    <row r="163" spans="1:6" ht="15">
      <c r="A163" s="105"/>
      <c r="B163" s="104"/>
      <c r="C163" s="110"/>
      <c r="D163" s="104">
        <v>500</v>
      </c>
      <c r="E163" s="151" t="s">
        <v>74</v>
      </c>
      <c r="F163" s="64">
        <f>F164</f>
        <v>47.4</v>
      </c>
    </row>
    <row r="164" spans="1:6" ht="15">
      <c r="A164" s="105"/>
      <c r="B164" s="104"/>
      <c r="C164" s="110"/>
      <c r="D164" s="104">
        <v>540</v>
      </c>
      <c r="E164" s="151" t="s">
        <v>75</v>
      </c>
      <c r="F164" s="109">
        <v>47.4</v>
      </c>
    </row>
    <row r="165" spans="1:6" ht="75">
      <c r="A165" s="105"/>
      <c r="B165" s="104"/>
      <c r="C165" s="66" t="s">
        <v>589</v>
      </c>
      <c r="D165" s="66"/>
      <c r="E165" s="19" t="s">
        <v>200</v>
      </c>
      <c r="F165" s="109">
        <f>F166</f>
        <v>67.9</v>
      </c>
    </row>
    <row r="166" spans="1:6" ht="15">
      <c r="A166" s="105"/>
      <c r="B166" s="104"/>
      <c r="C166" s="66"/>
      <c r="D166" s="66">
        <v>500</v>
      </c>
      <c r="E166" s="19" t="s">
        <v>587</v>
      </c>
      <c r="F166" s="109">
        <f>F167</f>
        <v>67.9</v>
      </c>
    </row>
    <row r="167" spans="1:6" ht="15">
      <c r="A167" s="105"/>
      <c r="B167" s="104"/>
      <c r="C167" s="66"/>
      <c r="D167" s="66">
        <v>540</v>
      </c>
      <c r="E167" s="19" t="s">
        <v>75</v>
      </c>
      <c r="F167" s="109">
        <v>67.9</v>
      </c>
    </row>
    <row r="168" spans="1:6" ht="15">
      <c r="A168" s="105"/>
      <c r="B168" s="104"/>
      <c r="C168" s="52" t="s">
        <v>143</v>
      </c>
      <c r="D168" s="66"/>
      <c r="E168" s="19" t="s">
        <v>606</v>
      </c>
      <c r="F168" s="49">
        <f>F169</f>
        <v>0</v>
      </c>
    </row>
    <row r="169" spans="1:6" ht="30">
      <c r="A169" s="105"/>
      <c r="B169" s="104"/>
      <c r="C169" s="52" t="s">
        <v>144</v>
      </c>
      <c r="D169" s="66"/>
      <c r="E169" s="19" t="s">
        <v>607</v>
      </c>
      <c r="F169" s="50">
        <f>F170</f>
        <v>0</v>
      </c>
    </row>
    <row r="170" spans="1:6" ht="48" customHeight="1">
      <c r="A170" s="105"/>
      <c r="B170" s="104"/>
      <c r="C170" s="104" t="s">
        <v>109</v>
      </c>
      <c r="D170" s="104"/>
      <c r="E170" s="150" t="s">
        <v>220</v>
      </c>
      <c r="F170" s="64">
        <f>F171</f>
        <v>0</v>
      </c>
    </row>
    <row r="171" spans="1:6" ht="30">
      <c r="A171" s="105"/>
      <c r="B171" s="104"/>
      <c r="C171" s="104"/>
      <c r="D171" s="104">
        <v>200</v>
      </c>
      <c r="E171" s="65" t="s">
        <v>562</v>
      </c>
      <c r="F171" s="64">
        <f>F172</f>
        <v>0</v>
      </c>
    </row>
    <row r="172" spans="1:6" ht="30">
      <c r="A172" s="105"/>
      <c r="B172" s="104"/>
      <c r="C172" s="104"/>
      <c r="D172" s="104">
        <v>240</v>
      </c>
      <c r="E172" s="65" t="s">
        <v>563</v>
      </c>
      <c r="F172" s="64">
        <v>0</v>
      </c>
    </row>
    <row r="173" spans="1:6" ht="14.25">
      <c r="A173" s="105"/>
      <c r="B173" s="103" t="s">
        <v>302</v>
      </c>
      <c r="C173" s="103"/>
      <c r="D173" s="103"/>
      <c r="E173" s="152" t="s">
        <v>61</v>
      </c>
      <c r="F173" s="62">
        <f>F184+F190+F174</f>
        <v>534.1</v>
      </c>
    </row>
    <row r="174" spans="1:6" ht="14.25">
      <c r="A174" s="105"/>
      <c r="B174" s="103" t="s">
        <v>303</v>
      </c>
      <c r="C174" s="103"/>
      <c r="D174" s="103"/>
      <c r="E174" s="152" t="s">
        <v>1</v>
      </c>
      <c r="F174" s="62">
        <f>F175+F179</f>
        <v>0</v>
      </c>
    </row>
    <row r="175" spans="1:6" ht="15">
      <c r="A175" s="105"/>
      <c r="B175" s="104"/>
      <c r="C175" s="104" t="s">
        <v>76</v>
      </c>
      <c r="D175" s="104"/>
      <c r="E175" s="150" t="s">
        <v>587</v>
      </c>
      <c r="F175" s="64">
        <f>F176</f>
        <v>0</v>
      </c>
    </row>
    <row r="176" spans="1:6" ht="45">
      <c r="A176" s="90"/>
      <c r="B176" s="104"/>
      <c r="C176" s="104" t="s">
        <v>158</v>
      </c>
      <c r="D176" s="104"/>
      <c r="E176" s="151" t="s">
        <v>159</v>
      </c>
      <c r="F176" s="64">
        <f>F177</f>
        <v>0</v>
      </c>
    </row>
    <row r="177" spans="1:6" ht="30">
      <c r="A177" s="90"/>
      <c r="B177" s="104"/>
      <c r="C177" s="104"/>
      <c r="D177" s="66" t="s">
        <v>603</v>
      </c>
      <c r="E177" s="147" t="s">
        <v>562</v>
      </c>
      <c r="F177" s="50">
        <f>F178</f>
        <v>0</v>
      </c>
    </row>
    <row r="178" spans="1:6" ht="30">
      <c r="A178" s="90"/>
      <c r="B178" s="104"/>
      <c r="C178" s="104"/>
      <c r="D178" s="66" t="s">
        <v>604</v>
      </c>
      <c r="E178" s="146" t="s">
        <v>563</v>
      </c>
      <c r="F178" s="49">
        <v>0</v>
      </c>
    </row>
    <row r="179" spans="1:6" ht="45">
      <c r="A179" s="90"/>
      <c r="B179" s="104"/>
      <c r="C179" s="104" t="s">
        <v>2</v>
      </c>
      <c r="D179" s="66"/>
      <c r="E179" s="146" t="s">
        <v>3</v>
      </c>
      <c r="F179" s="49">
        <f>F180</f>
        <v>0</v>
      </c>
    </row>
    <row r="180" spans="1:6" ht="60">
      <c r="A180" s="90"/>
      <c r="B180" s="104"/>
      <c r="C180" s="104" t="s">
        <v>4</v>
      </c>
      <c r="D180" s="66"/>
      <c r="E180" s="146" t="s">
        <v>6</v>
      </c>
      <c r="F180" s="49">
        <f>F181</f>
        <v>0</v>
      </c>
    </row>
    <row r="181" spans="1:6" ht="45">
      <c r="A181" s="90"/>
      <c r="B181" s="104"/>
      <c r="C181" s="104" t="s">
        <v>7</v>
      </c>
      <c r="D181" s="66"/>
      <c r="E181" s="146" t="s">
        <v>8</v>
      </c>
      <c r="F181" s="49">
        <f>F182</f>
        <v>0</v>
      </c>
    </row>
    <row r="182" spans="1:6" ht="15">
      <c r="A182" s="90"/>
      <c r="B182" s="104"/>
      <c r="C182" s="104"/>
      <c r="D182" s="66" t="s">
        <v>9</v>
      </c>
      <c r="E182" s="147" t="s">
        <v>10</v>
      </c>
      <c r="F182" s="50">
        <f>F183</f>
        <v>0</v>
      </c>
    </row>
    <row r="183" spans="1:6" ht="30">
      <c r="A183" s="90"/>
      <c r="B183" s="104"/>
      <c r="C183" s="104"/>
      <c r="D183" s="66" t="s">
        <v>11</v>
      </c>
      <c r="E183" s="146" t="s">
        <v>12</v>
      </c>
      <c r="F183" s="49">
        <v>0</v>
      </c>
    </row>
    <row r="184" spans="1:6" ht="14.25">
      <c r="A184" s="90"/>
      <c r="B184" s="91" t="s">
        <v>304</v>
      </c>
      <c r="C184" s="91"/>
      <c r="D184" s="91"/>
      <c r="E184" s="145" t="s">
        <v>62</v>
      </c>
      <c r="F184" s="46">
        <f>F185</f>
        <v>50</v>
      </c>
    </row>
    <row r="185" spans="1:6" ht="15">
      <c r="A185" s="90"/>
      <c r="B185" s="66"/>
      <c r="C185" s="66" t="s">
        <v>103</v>
      </c>
      <c r="D185" s="66"/>
      <c r="E185" s="19" t="s">
        <v>105</v>
      </c>
      <c r="F185" s="50">
        <f>F186</f>
        <v>50</v>
      </c>
    </row>
    <row r="186" spans="1:6" ht="15">
      <c r="A186" s="90"/>
      <c r="B186" s="66"/>
      <c r="C186" s="66" t="s">
        <v>104</v>
      </c>
      <c r="D186" s="66"/>
      <c r="E186" s="19" t="s">
        <v>106</v>
      </c>
      <c r="F186" s="49">
        <f>F187</f>
        <v>50</v>
      </c>
    </row>
    <row r="187" spans="1:6" ht="45">
      <c r="A187" s="90"/>
      <c r="B187" s="66"/>
      <c r="C187" s="66" t="s">
        <v>108</v>
      </c>
      <c r="D187" s="66"/>
      <c r="E187" s="147" t="s">
        <v>107</v>
      </c>
      <c r="F187" s="49">
        <f>F189</f>
        <v>50</v>
      </c>
    </row>
    <row r="188" spans="1:6" ht="30">
      <c r="A188" s="90"/>
      <c r="B188" s="66"/>
      <c r="C188" s="66"/>
      <c r="D188" s="66" t="s">
        <v>603</v>
      </c>
      <c r="E188" s="19" t="s">
        <v>562</v>
      </c>
      <c r="F188" s="50">
        <f>F189</f>
        <v>50</v>
      </c>
    </row>
    <row r="189" spans="1:6" ht="30">
      <c r="A189" s="90"/>
      <c r="B189" s="66"/>
      <c r="C189" s="66"/>
      <c r="D189" s="66" t="s">
        <v>604</v>
      </c>
      <c r="E189" s="48" t="s">
        <v>563</v>
      </c>
      <c r="F189" s="49">
        <v>50</v>
      </c>
    </row>
    <row r="190" spans="1:6" ht="14.25">
      <c r="A190" s="90"/>
      <c r="B190" s="91" t="s">
        <v>305</v>
      </c>
      <c r="C190" s="91"/>
      <c r="D190" s="91"/>
      <c r="E190" s="145" t="s">
        <v>63</v>
      </c>
      <c r="F190" s="46">
        <f>F195+F191</f>
        <v>484.1</v>
      </c>
    </row>
    <row r="191" spans="1:6" ht="15">
      <c r="A191" s="90"/>
      <c r="B191" s="66"/>
      <c r="C191" s="104" t="s">
        <v>76</v>
      </c>
      <c r="D191" s="104"/>
      <c r="E191" s="147" t="s">
        <v>587</v>
      </c>
      <c r="F191" s="64">
        <f>F192</f>
        <v>0</v>
      </c>
    </row>
    <row r="192" spans="1:6" ht="45">
      <c r="A192" s="90"/>
      <c r="B192" s="66"/>
      <c r="C192" s="104" t="s">
        <v>158</v>
      </c>
      <c r="D192" s="104"/>
      <c r="E192" s="151" t="s">
        <v>159</v>
      </c>
      <c r="F192" s="64">
        <f>F193</f>
        <v>0</v>
      </c>
    </row>
    <row r="193" spans="1:6" ht="30">
      <c r="A193" s="90"/>
      <c r="B193" s="66"/>
      <c r="C193" s="104"/>
      <c r="D193" s="66" t="s">
        <v>603</v>
      </c>
      <c r="E193" s="147" t="s">
        <v>562</v>
      </c>
      <c r="F193" s="50">
        <f>F194</f>
        <v>0</v>
      </c>
    </row>
    <row r="194" spans="1:6" ht="30">
      <c r="A194" s="90"/>
      <c r="B194" s="66"/>
      <c r="C194" s="104"/>
      <c r="D194" s="66" t="s">
        <v>604</v>
      </c>
      <c r="E194" s="146" t="s">
        <v>563</v>
      </c>
      <c r="F194" s="49">
        <v>0</v>
      </c>
    </row>
    <row r="195" spans="1:6" ht="15">
      <c r="A195" s="105"/>
      <c r="B195" s="104"/>
      <c r="C195" s="104" t="s">
        <v>64</v>
      </c>
      <c r="D195" s="104"/>
      <c r="E195" s="151" t="s">
        <v>63</v>
      </c>
      <c r="F195" s="50">
        <f>F196+F210+F214+F218+F222+F203</f>
        <v>484.1</v>
      </c>
    </row>
    <row r="196" spans="1:6" ht="15">
      <c r="A196" s="105"/>
      <c r="B196" s="104"/>
      <c r="C196" s="104" t="s">
        <v>65</v>
      </c>
      <c r="D196" s="104"/>
      <c r="E196" s="151" t="s">
        <v>66</v>
      </c>
      <c r="F196" s="49">
        <f>F197+F200</f>
        <v>120</v>
      </c>
    </row>
    <row r="197" spans="1:6" ht="30">
      <c r="A197" s="105"/>
      <c r="B197" s="104"/>
      <c r="C197" s="104" t="s">
        <v>67</v>
      </c>
      <c r="D197" s="104"/>
      <c r="E197" s="151" t="s">
        <v>13</v>
      </c>
      <c r="F197" s="49">
        <f>F198</f>
        <v>120</v>
      </c>
    </row>
    <row r="198" spans="1:6" ht="30">
      <c r="A198" s="105"/>
      <c r="B198" s="104"/>
      <c r="C198" s="104"/>
      <c r="D198" s="104">
        <v>200</v>
      </c>
      <c r="E198" s="151" t="s">
        <v>562</v>
      </c>
      <c r="F198" s="49">
        <f>F199</f>
        <v>120</v>
      </c>
    </row>
    <row r="199" spans="1:6" ht="30">
      <c r="A199" s="105"/>
      <c r="B199" s="104"/>
      <c r="C199" s="104"/>
      <c r="D199" s="104">
        <v>240</v>
      </c>
      <c r="E199" s="151" t="s">
        <v>563</v>
      </c>
      <c r="F199" s="49">
        <v>120</v>
      </c>
    </row>
    <row r="200" spans="1:6" ht="30">
      <c r="A200" s="105"/>
      <c r="B200" s="104"/>
      <c r="C200" s="104" t="s">
        <v>68</v>
      </c>
      <c r="D200" s="104"/>
      <c r="E200" s="151" t="s">
        <v>173</v>
      </c>
      <c r="F200" s="49">
        <f>F201</f>
        <v>0</v>
      </c>
    </row>
    <row r="201" spans="1:6" ht="30">
      <c r="A201" s="105"/>
      <c r="B201" s="104"/>
      <c r="C201" s="104"/>
      <c r="D201" s="104">
        <v>200</v>
      </c>
      <c r="E201" s="151" t="s">
        <v>562</v>
      </c>
      <c r="F201" s="49">
        <f>F202</f>
        <v>0</v>
      </c>
    </row>
    <row r="202" spans="1:6" ht="30">
      <c r="A202" s="105"/>
      <c r="B202" s="104"/>
      <c r="C202" s="104"/>
      <c r="D202" s="104">
        <v>240</v>
      </c>
      <c r="E202" s="151" t="s">
        <v>563</v>
      </c>
      <c r="F202" s="49">
        <v>0</v>
      </c>
    </row>
    <row r="203" spans="1:6" ht="45">
      <c r="A203" s="105"/>
      <c r="B203" s="108"/>
      <c r="C203" s="108" t="s">
        <v>69</v>
      </c>
      <c r="D203" s="108"/>
      <c r="E203" s="150" t="s">
        <v>174</v>
      </c>
      <c r="F203" s="49">
        <f>F204+F207</f>
        <v>0</v>
      </c>
    </row>
    <row r="204" spans="1:6" ht="30">
      <c r="A204" s="105"/>
      <c r="B204" s="108"/>
      <c r="C204" s="108" t="s">
        <v>175</v>
      </c>
      <c r="D204" s="108"/>
      <c r="E204" s="150" t="s">
        <v>176</v>
      </c>
      <c r="F204" s="49">
        <f>F205</f>
        <v>0</v>
      </c>
    </row>
    <row r="205" spans="1:6" ht="30">
      <c r="A205" s="105"/>
      <c r="B205" s="104"/>
      <c r="C205" s="104"/>
      <c r="D205" s="104">
        <v>200</v>
      </c>
      <c r="E205" s="151" t="s">
        <v>562</v>
      </c>
      <c r="F205" s="49">
        <f>F206</f>
        <v>0</v>
      </c>
    </row>
    <row r="206" spans="1:6" ht="30">
      <c r="A206" s="105"/>
      <c r="B206" s="104"/>
      <c r="C206" s="104"/>
      <c r="D206" s="104">
        <v>240</v>
      </c>
      <c r="E206" s="151" t="s">
        <v>563</v>
      </c>
      <c r="F206" s="49">
        <v>0</v>
      </c>
    </row>
    <row r="207" spans="1:6" ht="15">
      <c r="A207" s="105"/>
      <c r="B207" s="104"/>
      <c r="C207" s="104" t="s">
        <v>177</v>
      </c>
      <c r="D207" s="104"/>
      <c r="E207" s="151" t="s">
        <v>178</v>
      </c>
      <c r="F207" s="49">
        <f>F208</f>
        <v>0</v>
      </c>
    </row>
    <row r="208" spans="1:6" ht="30">
      <c r="A208" s="105"/>
      <c r="B208" s="104"/>
      <c r="C208" s="104"/>
      <c r="D208" s="104">
        <v>200</v>
      </c>
      <c r="E208" s="151" t="s">
        <v>562</v>
      </c>
      <c r="F208" s="49">
        <f>F209</f>
        <v>0</v>
      </c>
    </row>
    <row r="209" spans="1:6" ht="30">
      <c r="A209" s="105"/>
      <c r="B209" s="104"/>
      <c r="C209" s="104"/>
      <c r="D209" s="104">
        <v>240</v>
      </c>
      <c r="E209" s="151" t="s">
        <v>563</v>
      </c>
      <c r="F209" s="49">
        <v>0</v>
      </c>
    </row>
    <row r="210" spans="1:6" ht="15">
      <c r="A210" s="105"/>
      <c r="B210" s="104"/>
      <c r="C210" s="104" t="s">
        <v>70</v>
      </c>
      <c r="D210" s="104"/>
      <c r="E210" s="151" t="s">
        <v>83</v>
      </c>
      <c r="F210" s="49">
        <f>F212</f>
        <v>0</v>
      </c>
    </row>
    <row r="211" spans="1:6" ht="30">
      <c r="A211" s="105"/>
      <c r="B211" s="104"/>
      <c r="C211" s="104" t="s">
        <v>179</v>
      </c>
      <c r="D211" s="104"/>
      <c r="E211" s="151" t="s">
        <v>229</v>
      </c>
      <c r="F211" s="49">
        <f>F212</f>
        <v>0</v>
      </c>
    </row>
    <row r="212" spans="1:6" ht="30">
      <c r="A212" s="105"/>
      <c r="B212" s="104"/>
      <c r="C212" s="104"/>
      <c r="D212" s="104">
        <v>200</v>
      </c>
      <c r="E212" s="151" t="s">
        <v>562</v>
      </c>
      <c r="F212" s="49">
        <f>F213</f>
        <v>0</v>
      </c>
    </row>
    <row r="213" spans="1:6" ht="30">
      <c r="A213" s="105"/>
      <c r="B213" s="104"/>
      <c r="C213" s="104"/>
      <c r="D213" s="104">
        <v>240</v>
      </c>
      <c r="E213" s="151" t="s">
        <v>563</v>
      </c>
      <c r="F213" s="49">
        <v>0</v>
      </c>
    </row>
    <row r="214" spans="1:6" ht="30">
      <c r="A214" s="105"/>
      <c r="B214" s="104"/>
      <c r="C214" s="104" t="s">
        <v>84</v>
      </c>
      <c r="D214" s="104"/>
      <c r="E214" s="151" t="s">
        <v>14</v>
      </c>
      <c r="F214" s="50">
        <f>F215</f>
        <v>100</v>
      </c>
    </row>
    <row r="215" spans="1:6" ht="15">
      <c r="A215" s="105"/>
      <c r="B215" s="104"/>
      <c r="C215" s="104" t="s">
        <v>230</v>
      </c>
      <c r="D215" s="104"/>
      <c r="E215" s="151" t="s">
        <v>231</v>
      </c>
      <c r="F215" s="50">
        <f>F216</f>
        <v>100</v>
      </c>
    </row>
    <row r="216" spans="1:6" ht="30">
      <c r="A216" s="105"/>
      <c r="B216" s="104"/>
      <c r="C216" s="104"/>
      <c r="D216" s="104">
        <v>200</v>
      </c>
      <c r="E216" s="151" t="s">
        <v>562</v>
      </c>
      <c r="F216" s="49">
        <f>F217</f>
        <v>100</v>
      </c>
    </row>
    <row r="217" spans="1:6" ht="30">
      <c r="A217" s="105"/>
      <c r="B217" s="104"/>
      <c r="C217" s="104"/>
      <c r="D217" s="104">
        <v>240</v>
      </c>
      <c r="E217" s="151" t="s">
        <v>563</v>
      </c>
      <c r="F217" s="49">
        <v>100</v>
      </c>
    </row>
    <row r="218" spans="1:6" ht="15">
      <c r="A218" s="105"/>
      <c r="B218" s="104"/>
      <c r="C218" s="104" t="s">
        <v>232</v>
      </c>
      <c r="D218" s="104"/>
      <c r="E218" s="150" t="s">
        <v>233</v>
      </c>
      <c r="F218" s="50">
        <f>F220</f>
        <v>100</v>
      </c>
    </row>
    <row r="219" spans="1:6" ht="30">
      <c r="A219" s="105"/>
      <c r="B219" s="104"/>
      <c r="C219" s="104" t="s">
        <v>234</v>
      </c>
      <c r="D219" s="104"/>
      <c r="E219" s="150" t="s">
        <v>235</v>
      </c>
      <c r="F219" s="50">
        <f>F220</f>
        <v>100</v>
      </c>
    </row>
    <row r="220" spans="1:6" ht="30">
      <c r="A220" s="105"/>
      <c r="B220" s="104"/>
      <c r="C220" s="104"/>
      <c r="D220" s="104">
        <v>200</v>
      </c>
      <c r="E220" s="151" t="s">
        <v>562</v>
      </c>
      <c r="F220" s="49">
        <f>F221</f>
        <v>100</v>
      </c>
    </row>
    <row r="221" spans="1:6" ht="30">
      <c r="A221" s="105"/>
      <c r="B221" s="104"/>
      <c r="C221" s="104"/>
      <c r="D221" s="104">
        <v>240</v>
      </c>
      <c r="E221" s="151" t="s">
        <v>563</v>
      </c>
      <c r="F221" s="49">
        <v>100</v>
      </c>
    </row>
    <row r="222" spans="1:6" ht="15">
      <c r="A222" s="105"/>
      <c r="B222" s="104"/>
      <c r="C222" s="104" t="s">
        <v>143</v>
      </c>
      <c r="D222" s="104"/>
      <c r="E222" s="19" t="s">
        <v>606</v>
      </c>
      <c r="F222" s="49">
        <f>F223</f>
        <v>164.1</v>
      </c>
    </row>
    <row r="223" spans="1:6" ht="30">
      <c r="A223" s="105"/>
      <c r="B223" s="104"/>
      <c r="C223" s="104" t="s">
        <v>144</v>
      </c>
      <c r="D223" s="104"/>
      <c r="E223" s="19" t="s">
        <v>607</v>
      </c>
      <c r="F223" s="49">
        <f>F224+F227+F230</f>
        <v>164.1</v>
      </c>
    </row>
    <row r="224" spans="1:6" ht="45">
      <c r="A224" s="105"/>
      <c r="B224" s="104"/>
      <c r="C224" s="104" t="s">
        <v>236</v>
      </c>
      <c r="D224" s="104"/>
      <c r="E224" s="150" t="s">
        <v>214</v>
      </c>
      <c r="F224" s="49">
        <f>F225</f>
        <v>0</v>
      </c>
    </row>
    <row r="225" spans="1:6" ht="30">
      <c r="A225" s="105"/>
      <c r="B225" s="104"/>
      <c r="C225" s="104"/>
      <c r="D225" s="104">
        <v>200</v>
      </c>
      <c r="E225" s="151" t="s">
        <v>562</v>
      </c>
      <c r="F225" s="49">
        <f>F226</f>
        <v>0</v>
      </c>
    </row>
    <row r="226" spans="1:6" ht="30">
      <c r="A226" s="105"/>
      <c r="B226" s="104"/>
      <c r="C226" s="104"/>
      <c r="D226" s="104">
        <v>240</v>
      </c>
      <c r="E226" s="151" t="s">
        <v>563</v>
      </c>
      <c r="F226" s="49">
        <v>0</v>
      </c>
    </row>
    <row r="227" spans="1:6" ht="45">
      <c r="A227" s="105"/>
      <c r="B227" s="104"/>
      <c r="C227" s="104" t="s">
        <v>237</v>
      </c>
      <c r="D227" s="104"/>
      <c r="E227" s="151" t="s">
        <v>608</v>
      </c>
      <c r="F227" s="49">
        <f>F228</f>
        <v>0</v>
      </c>
    </row>
    <row r="228" spans="1:6" ht="30">
      <c r="A228" s="105"/>
      <c r="B228" s="104"/>
      <c r="C228" s="104"/>
      <c r="D228" s="108">
        <v>200</v>
      </c>
      <c r="E228" s="48" t="s">
        <v>562</v>
      </c>
      <c r="F228" s="50">
        <f>F229</f>
        <v>0</v>
      </c>
    </row>
    <row r="229" spans="1:6" ht="30">
      <c r="A229" s="105"/>
      <c r="B229" s="104"/>
      <c r="C229" s="104"/>
      <c r="D229" s="108">
        <v>240</v>
      </c>
      <c r="E229" s="48" t="s">
        <v>563</v>
      </c>
      <c r="F229" s="49">
        <v>0</v>
      </c>
    </row>
    <row r="230" spans="1:6" ht="75">
      <c r="A230" s="105"/>
      <c r="B230" s="104"/>
      <c r="C230" s="104" t="s">
        <v>15</v>
      </c>
      <c r="D230" s="104"/>
      <c r="E230" s="151" t="s">
        <v>219</v>
      </c>
      <c r="F230" s="109">
        <f>F231</f>
        <v>164.1</v>
      </c>
    </row>
    <row r="231" spans="1:6" ht="30">
      <c r="A231" s="105"/>
      <c r="B231" s="104"/>
      <c r="C231" s="104"/>
      <c r="D231" s="108">
        <v>200</v>
      </c>
      <c r="E231" s="48" t="s">
        <v>562</v>
      </c>
      <c r="F231" s="64">
        <f>F232</f>
        <v>164.1</v>
      </c>
    </row>
    <row r="232" spans="1:6" ht="30">
      <c r="A232" s="105"/>
      <c r="B232" s="104"/>
      <c r="C232" s="104"/>
      <c r="D232" s="108">
        <v>240</v>
      </c>
      <c r="E232" s="48" t="s">
        <v>563</v>
      </c>
      <c r="F232" s="109">
        <v>164.1</v>
      </c>
    </row>
    <row r="233" spans="1:6" ht="28.5">
      <c r="A233" s="105"/>
      <c r="B233" s="103" t="s">
        <v>306</v>
      </c>
      <c r="C233" s="103"/>
      <c r="D233" s="103"/>
      <c r="E233" s="152" t="s">
        <v>16</v>
      </c>
      <c r="F233" s="107">
        <f>F234</f>
        <v>1360</v>
      </c>
    </row>
    <row r="234" spans="1:6" ht="15">
      <c r="A234" s="105"/>
      <c r="B234" s="104" t="s">
        <v>307</v>
      </c>
      <c r="C234" s="104"/>
      <c r="D234" s="104"/>
      <c r="E234" s="151" t="s">
        <v>71</v>
      </c>
      <c r="F234" s="64">
        <f>F235+F250+F240+F245</f>
        <v>1360</v>
      </c>
    </row>
    <row r="235" spans="1:6" ht="30">
      <c r="A235" s="105"/>
      <c r="B235" s="104"/>
      <c r="C235" s="104" t="s">
        <v>72</v>
      </c>
      <c r="D235" s="104"/>
      <c r="E235" s="151" t="s">
        <v>238</v>
      </c>
      <c r="F235" s="64">
        <f>F236</f>
        <v>680</v>
      </c>
    </row>
    <row r="236" spans="1:6" ht="30">
      <c r="A236" s="105"/>
      <c r="B236" s="104"/>
      <c r="C236" s="104" t="s">
        <v>73</v>
      </c>
      <c r="D236" s="104"/>
      <c r="E236" s="151" t="s">
        <v>239</v>
      </c>
      <c r="F236" s="64">
        <f>F237</f>
        <v>680</v>
      </c>
    </row>
    <row r="237" spans="1:6" ht="60">
      <c r="A237" s="105"/>
      <c r="B237" s="104"/>
      <c r="C237" s="104" t="s">
        <v>91</v>
      </c>
      <c r="D237" s="104"/>
      <c r="E237" s="151" t="s">
        <v>17</v>
      </c>
      <c r="F237" s="64">
        <f>F238</f>
        <v>680</v>
      </c>
    </row>
    <row r="238" spans="1:6" ht="45">
      <c r="A238" s="105"/>
      <c r="B238" s="104"/>
      <c r="C238" s="104"/>
      <c r="D238" s="104">
        <v>600</v>
      </c>
      <c r="E238" s="151" t="s">
        <v>18</v>
      </c>
      <c r="F238" s="68">
        <f>F239</f>
        <v>680</v>
      </c>
    </row>
    <row r="239" spans="1:6" ht="15">
      <c r="A239" s="105"/>
      <c r="B239" s="104"/>
      <c r="C239" s="104"/>
      <c r="D239" s="104">
        <v>610</v>
      </c>
      <c r="E239" s="151" t="s">
        <v>19</v>
      </c>
      <c r="F239" s="49">
        <v>680</v>
      </c>
    </row>
    <row r="240" spans="1:6" ht="15">
      <c r="A240" s="105"/>
      <c r="B240" s="104"/>
      <c r="C240" s="104" t="s">
        <v>240</v>
      </c>
      <c r="D240" s="104"/>
      <c r="E240" s="151" t="s">
        <v>241</v>
      </c>
      <c r="F240" s="49">
        <f>F241</f>
        <v>680</v>
      </c>
    </row>
    <row r="241" spans="1:6" ht="30">
      <c r="A241" s="105"/>
      <c r="B241" s="104"/>
      <c r="C241" s="104" t="s">
        <v>89</v>
      </c>
      <c r="D241" s="104"/>
      <c r="E241" s="151" t="s">
        <v>239</v>
      </c>
      <c r="F241" s="50">
        <f>F242</f>
        <v>680</v>
      </c>
    </row>
    <row r="242" spans="1:6" ht="75">
      <c r="A242" s="105"/>
      <c r="B242" s="104"/>
      <c r="C242" s="104" t="s">
        <v>92</v>
      </c>
      <c r="D242" s="104"/>
      <c r="E242" s="151" t="s">
        <v>20</v>
      </c>
      <c r="F242" s="50">
        <f>F243</f>
        <v>680</v>
      </c>
    </row>
    <row r="243" spans="1:6" ht="45">
      <c r="A243" s="105"/>
      <c r="B243" s="104"/>
      <c r="C243" s="104"/>
      <c r="D243" s="104">
        <v>600</v>
      </c>
      <c r="E243" s="151" t="s">
        <v>21</v>
      </c>
      <c r="F243" s="50">
        <f>F244</f>
        <v>680</v>
      </c>
    </row>
    <row r="244" spans="1:6" ht="15">
      <c r="A244" s="105"/>
      <c r="B244" s="104"/>
      <c r="C244" s="104"/>
      <c r="D244" s="104">
        <v>610</v>
      </c>
      <c r="E244" s="151" t="s">
        <v>19</v>
      </c>
      <c r="F244" s="49">
        <v>680</v>
      </c>
    </row>
    <row r="245" spans="1:6" ht="15">
      <c r="A245" s="105"/>
      <c r="B245" s="104"/>
      <c r="C245" s="108" t="s">
        <v>76</v>
      </c>
      <c r="D245" s="108"/>
      <c r="E245" s="150" t="s">
        <v>74</v>
      </c>
      <c r="F245" s="49">
        <f>F246</f>
        <v>0</v>
      </c>
    </row>
    <row r="246" spans="1:6" ht="45">
      <c r="A246" s="105"/>
      <c r="B246" s="104"/>
      <c r="C246" s="108" t="s">
        <v>158</v>
      </c>
      <c r="D246" s="108"/>
      <c r="E246" s="150" t="s">
        <v>159</v>
      </c>
      <c r="F246" s="49">
        <f>F247</f>
        <v>0</v>
      </c>
    </row>
    <row r="247" spans="1:6" ht="15">
      <c r="A247" s="105"/>
      <c r="B247" s="104"/>
      <c r="C247" s="108" t="s">
        <v>601</v>
      </c>
      <c r="D247" s="108"/>
      <c r="E247" s="150" t="s">
        <v>602</v>
      </c>
      <c r="F247" s="49">
        <f>F248</f>
        <v>0</v>
      </c>
    </row>
    <row r="248" spans="1:6" ht="45">
      <c r="A248" s="105"/>
      <c r="B248" s="104"/>
      <c r="C248" s="104"/>
      <c r="D248" s="104">
        <v>600</v>
      </c>
      <c r="E248" s="151" t="s">
        <v>21</v>
      </c>
      <c r="F248" s="50">
        <f>F249</f>
        <v>0</v>
      </c>
    </row>
    <row r="249" spans="1:6" ht="15">
      <c r="A249" s="105"/>
      <c r="B249" s="104"/>
      <c r="C249" s="104"/>
      <c r="D249" s="104">
        <v>610</v>
      </c>
      <c r="E249" s="151" t="s">
        <v>19</v>
      </c>
      <c r="F249" s="49">
        <v>0</v>
      </c>
    </row>
    <row r="250" spans="1:6" ht="15">
      <c r="A250" s="105"/>
      <c r="B250" s="104"/>
      <c r="C250" s="104" t="s">
        <v>143</v>
      </c>
      <c r="D250" s="104"/>
      <c r="E250" s="19" t="s">
        <v>606</v>
      </c>
      <c r="F250" s="50">
        <f>F251</f>
        <v>0</v>
      </c>
    </row>
    <row r="251" spans="1:6" ht="30">
      <c r="A251" s="105"/>
      <c r="B251" s="104"/>
      <c r="C251" s="104" t="s">
        <v>144</v>
      </c>
      <c r="D251" s="104"/>
      <c r="E251" s="19" t="s">
        <v>607</v>
      </c>
      <c r="F251" s="50">
        <f>F252</f>
        <v>0</v>
      </c>
    </row>
    <row r="252" spans="1:6" ht="60">
      <c r="A252" s="105"/>
      <c r="B252" s="104"/>
      <c r="C252" s="104" t="s">
        <v>242</v>
      </c>
      <c r="D252" s="104"/>
      <c r="E252" s="151" t="s">
        <v>216</v>
      </c>
      <c r="F252" s="64">
        <f>F254</f>
        <v>0</v>
      </c>
    </row>
    <row r="253" spans="1:6" ht="45">
      <c r="A253" s="105"/>
      <c r="B253" s="104"/>
      <c r="C253" s="104"/>
      <c r="D253" s="104">
        <v>600</v>
      </c>
      <c r="E253" s="151" t="s">
        <v>21</v>
      </c>
      <c r="F253" s="64">
        <f>F254</f>
        <v>0</v>
      </c>
    </row>
    <row r="254" spans="1:6" ht="15">
      <c r="A254" s="105"/>
      <c r="B254" s="104"/>
      <c r="C254" s="104"/>
      <c r="D254" s="104">
        <v>610</v>
      </c>
      <c r="E254" s="151" t="s">
        <v>19</v>
      </c>
      <c r="F254" s="109">
        <v>0</v>
      </c>
    </row>
    <row r="255" spans="1:6" ht="14.25">
      <c r="A255" s="105"/>
      <c r="B255" s="103">
        <v>1000</v>
      </c>
      <c r="C255" s="103"/>
      <c r="D255" s="103"/>
      <c r="E255" s="152" t="s">
        <v>78</v>
      </c>
      <c r="F255" s="107">
        <f>F261+F256</f>
        <v>241.2</v>
      </c>
    </row>
    <row r="256" spans="1:6" ht="15">
      <c r="A256" s="105"/>
      <c r="B256" s="104">
        <v>1001</v>
      </c>
      <c r="C256" s="104"/>
      <c r="D256" s="104"/>
      <c r="E256" s="151" t="s">
        <v>22</v>
      </c>
      <c r="F256" s="109">
        <f>F257</f>
        <v>16</v>
      </c>
    </row>
    <row r="257" spans="1:6" ht="15">
      <c r="A257" s="105"/>
      <c r="B257" s="104"/>
      <c r="C257" s="104" t="s">
        <v>88</v>
      </c>
      <c r="D257" s="104"/>
      <c r="E257" s="151" t="s">
        <v>243</v>
      </c>
      <c r="F257" s="109">
        <f>F258</f>
        <v>16</v>
      </c>
    </row>
    <row r="258" spans="1:6" ht="30">
      <c r="A258" s="105"/>
      <c r="B258" s="104"/>
      <c r="C258" s="104" t="s">
        <v>23</v>
      </c>
      <c r="D258" s="104"/>
      <c r="E258" s="151" t="s">
        <v>24</v>
      </c>
      <c r="F258" s="109">
        <f>F259</f>
        <v>16</v>
      </c>
    </row>
    <row r="259" spans="1:6" ht="15">
      <c r="A259" s="105"/>
      <c r="B259" s="104"/>
      <c r="C259" s="104"/>
      <c r="D259" s="104">
        <v>300</v>
      </c>
      <c r="E259" s="151" t="s">
        <v>25</v>
      </c>
      <c r="F259" s="64">
        <f>F260</f>
        <v>16</v>
      </c>
    </row>
    <row r="260" spans="1:6" ht="30">
      <c r="A260" s="90"/>
      <c r="B260" s="66"/>
      <c r="C260" s="66"/>
      <c r="D260" s="66">
        <v>310</v>
      </c>
      <c r="E260" s="146" t="s">
        <v>26</v>
      </c>
      <c r="F260" s="109">
        <v>16</v>
      </c>
    </row>
    <row r="261" spans="1:6" ht="15">
      <c r="A261" s="90"/>
      <c r="B261" s="66">
        <v>1003</v>
      </c>
      <c r="C261" s="66"/>
      <c r="D261" s="66"/>
      <c r="E261" s="146" t="s">
        <v>79</v>
      </c>
      <c r="F261" s="50">
        <f>F262+F266</f>
        <v>225.2</v>
      </c>
    </row>
    <row r="262" spans="1:6" ht="15">
      <c r="A262" s="90"/>
      <c r="B262" s="66"/>
      <c r="C262" s="66" t="s">
        <v>80</v>
      </c>
      <c r="D262" s="66"/>
      <c r="E262" s="146" t="s">
        <v>81</v>
      </c>
      <c r="F262" s="49">
        <f>F263</f>
        <v>55.2</v>
      </c>
    </row>
    <row r="263" spans="1:6" ht="75">
      <c r="A263" s="90"/>
      <c r="B263" s="66"/>
      <c r="C263" s="66" t="s">
        <v>82</v>
      </c>
      <c r="D263" s="66"/>
      <c r="E263" s="48" t="s">
        <v>579</v>
      </c>
      <c r="F263" s="50">
        <f>F264</f>
        <v>55.2</v>
      </c>
    </row>
    <row r="264" spans="1:6" ht="15">
      <c r="A264" s="90"/>
      <c r="B264" s="66"/>
      <c r="C264" s="66"/>
      <c r="D264" s="66">
        <v>300</v>
      </c>
      <c r="E264" s="217" t="s">
        <v>25</v>
      </c>
      <c r="F264" s="50">
        <f>F265</f>
        <v>55.2</v>
      </c>
    </row>
    <row r="265" spans="1:6" ht="30">
      <c r="A265" s="90"/>
      <c r="B265" s="66"/>
      <c r="C265" s="66"/>
      <c r="D265" s="66">
        <v>310</v>
      </c>
      <c r="E265" s="217" t="s">
        <v>26</v>
      </c>
      <c r="F265" s="49">
        <v>55.2</v>
      </c>
    </row>
    <row r="266" spans="1:6" ht="60">
      <c r="A266" s="90"/>
      <c r="B266" s="66"/>
      <c r="C266" s="66" t="s">
        <v>244</v>
      </c>
      <c r="D266" s="66"/>
      <c r="E266" s="146" t="s">
        <v>580</v>
      </c>
      <c r="F266" s="50">
        <f>F267</f>
        <v>170</v>
      </c>
    </row>
    <row r="267" spans="1:6" ht="90">
      <c r="A267" s="90"/>
      <c r="B267" s="66"/>
      <c r="C267" s="66" t="s">
        <v>245</v>
      </c>
      <c r="D267" s="66"/>
      <c r="E267" s="146" t="s">
        <v>581</v>
      </c>
      <c r="F267" s="50">
        <f>F268</f>
        <v>170</v>
      </c>
    </row>
    <row r="268" spans="1:6" ht="15">
      <c r="A268" s="90"/>
      <c r="B268" s="66"/>
      <c r="C268" s="66"/>
      <c r="D268" s="66">
        <v>500</v>
      </c>
      <c r="E268" s="146" t="s">
        <v>74</v>
      </c>
      <c r="F268" s="50">
        <f>F269</f>
        <v>170</v>
      </c>
    </row>
    <row r="269" spans="1:6" ht="15">
      <c r="A269" s="90"/>
      <c r="B269" s="66"/>
      <c r="C269" s="66"/>
      <c r="D269" s="66">
        <v>540</v>
      </c>
      <c r="E269" s="146" t="s">
        <v>75</v>
      </c>
      <c r="F269" s="49">
        <v>170</v>
      </c>
    </row>
    <row r="270" spans="1:6" ht="15">
      <c r="A270" s="90"/>
      <c r="B270" s="66"/>
      <c r="C270" s="66"/>
      <c r="D270" s="66"/>
      <c r="E270" s="48"/>
      <c r="F270" s="49"/>
    </row>
    <row r="271" spans="1:6" ht="15">
      <c r="A271" s="90"/>
      <c r="B271" s="66"/>
      <c r="C271" s="66"/>
      <c r="D271" s="66"/>
      <c r="E271" s="45" t="s">
        <v>28</v>
      </c>
      <c r="F271" s="51">
        <f>F22+F43</f>
        <v>6400</v>
      </c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zoomScalePageLayoutView="0" workbookViewId="0" topLeftCell="A96">
      <selection activeCell="E103" sqref="E103"/>
    </sheetView>
  </sheetViews>
  <sheetFormatPr defaultColWidth="9.00390625" defaultRowHeight="12.75"/>
  <cols>
    <col min="1" max="1" width="9.75390625" style="0" customWidth="1"/>
    <col min="2" max="3" width="11.75390625" style="0" customWidth="1"/>
    <col min="4" max="4" width="9.75390625" style="0" customWidth="1"/>
    <col min="5" max="5" width="49.75390625" style="129" customWidth="1"/>
    <col min="6" max="7" width="11.75390625" style="4" customWidth="1"/>
  </cols>
  <sheetData>
    <row r="1" spans="2:7" ht="15">
      <c r="B1" s="14"/>
      <c r="C1" s="14"/>
      <c r="D1" s="14"/>
      <c r="E1" s="38"/>
      <c r="F1" s="16"/>
      <c r="G1" s="16" t="s">
        <v>308</v>
      </c>
    </row>
    <row r="2" spans="2:7" ht="15">
      <c r="B2" s="14"/>
      <c r="C2" s="14"/>
      <c r="D2" s="14"/>
      <c r="E2" s="38"/>
      <c r="F2" s="16"/>
      <c r="G2" s="16" t="s">
        <v>482</v>
      </c>
    </row>
    <row r="3" spans="2:7" ht="15">
      <c r="B3" s="14"/>
      <c r="C3" s="14"/>
      <c r="D3" s="14"/>
      <c r="E3" s="38"/>
      <c r="F3" s="16"/>
      <c r="G3" s="16" t="s">
        <v>45</v>
      </c>
    </row>
    <row r="4" spans="2:7" ht="15">
      <c r="B4" s="14"/>
      <c r="C4" s="14"/>
      <c r="D4" s="14"/>
      <c r="E4" s="38"/>
      <c r="F4" s="16"/>
      <c r="G4" s="16" t="s">
        <v>185</v>
      </c>
    </row>
    <row r="5" spans="2:5" ht="15">
      <c r="B5" s="14"/>
      <c r="C5" s="14"/>
      <c r="D5" s="14"/>
      <c r="E5" s="38"/>
    </row>
    <row r="6" spans="2:7" ht="15">
      <c r="B6" s="14"/>
      <c r="C6" s="14"/>
      <c r="D6" s="14"/>
      <c r="E6" s="38"/>
      <c r="F6" s="16"/>
      <c r="G6" s="16"/>
    </row>
    <row r="7" spans="1:6" ht="14.25">
      <c r="A7" s="245" t="s">
        <v>246</v>
      </c>
      <c r="B7" s="245"/>
      <c r="C7" s="245"/>
      <c r="D7" s="245"/>
      <c r="E7" s="245"/>
      <c r="F7" s="245"/>
    </row>
    <row r="8" spans="1:6" ht="14.25">
      <c r="A8" s="245" t="s">
        <v>45</v>
      </c>
      <c r="B8" s="245"/>
      <c r="C8" s="245"/>
      <c r="D8" s="245"/>
      <c r="E8" s="245"/>
      <c r="F8" s="245"/>
    </row>
    <row r="9" spans="1:6" ht="14.25">
      <c r="A9" s="225" t="s">
        <v>358</v>
      </c>
      <c r="B9" s="225"/>
      <c r="C9" s="225"/>
      <c r="D9" s="225"/>
      <c r="E9" s="225"/>
      <c r="F9" s="225"/>
    </row>
    <row r="10" spans="2:7" ht="15">
      <c r="B10" s="41"/>
      <c r="C10" s="41"/>
      <c r="D10" s="41"/>
      <c r="E10" s="143"/>
      <c r="F10" s="16"/>
      <c r="G10" s="16"/>
    </row>
    <row r="11" spans="2:7" ht="15">
      <c r="B11" s="41"/>
      <c r="C11" s="41"/>
      <c r="D11" s="41"/>
      <c r="E11" s="143"/>
      <c r="F11" s="16"/>
      <c r="G11" s="16" t="s">
        <v>40</v>
      </c>
    </row>
    <row r="12" spans="1:7" ht="12.75">
      <c r="A12" s="256" t="s">
        <v>272</v>
      </c>
      <c r="B12" s="255" t="s">
        <v>553</v>
      </c>
      <c r="C12" s="255" t="s">
        <v>554</v>
      </c>
      <c r="D12" s="255" t="s">
        <v>555</v>
      </c>
      <c r="E12" s="249" t="s">
        <v>49</v>
      </c>
      <c r="F12" s="240" t="s">
        <v>38</v>
      </c>
      <c r="G12" s="240" t="s">
        <v>329</v>
      </c>
    </row>
    <row r="13" spans="1:7" ht="12.75">
      <c r="A13" s="256"/>
      <c r="B13" s="255"/>
      <c r="C13" s="255"/>
      <c r="D13" s="255"/>
      <c r="E13" s="250"/>
      <c r="F13" s="240"/>
      <c r="G13" s="240"/>
    </row>
    <row r="14" spans="1:7" ht="12.75">
      <c r="A14" s="256"/>
      <c r="B14" s="255"/>
      <c r="C14" s="255"/>
      <c r="D14" s="255"/>
      <c r="E14" s="250"/>
      <c r="F14" s="240"/>
      <c r="G14" s="240"/>
    </row>
    <row r="15" spans="1:7" ht="12.75">
      <c r="A15" s="256"/>
      <c r="B15" s="255"/>
      <c r="C15" s="255"/>
      <c r="D15" s="255"/>
      <c r="E15" s="250"/>
      <c r="F15" s="240"/>
      <c r="G15" s="240"/>
    </row>
    <row r="16" spans="1:7" ht="12.75">
      <c r="A16" s="256"/>
      <c r="B16" s="255"/>
      <c r="C16" s="255"/>
      <c r="D16" s="255"/>
      <c r="E16" s="250"/>
      <c r="F16" s="240"/>
      <c r="G16" s="240"/>
    </row>
    <row r="17" spans="1:7" ht="12.75">
      <c r="A17" s="256"/>
      <c r="B17" s="255"/>
      <c r="C17" s="255"/>
      <c r="D17" s="255"/>
      <c r="E17" s="250"/>
      <c r="F17" s="240"/>
      <c r="G17" s="240"/>
    </row>
    <row r="18" spans="1:7" ht="12.75">
      <c r="A18" s="256"/>
      <c r="B18" s="255"/>
      <c r="C18" s="255"/>
      <c r="D18" s="255"/>
      <c r="E18" s="250"/>
      <c r="F18" s="240"/>
      <c r="G18" s="240"/>
    </row>
    <row r="19" spans="1:7" ht="12.75">
      <c r="A19" s="256"/>
      <c r="B19" s="255"/>
      <c r="C19" s="255"/>
      <c r="D19" s="255"/>
      <c r="E19" s="250"/>
      <c r="F19" s="240"/>
      <c r="G19" s="240"/>
    </row>
    <row r="20" spans="1:7" ht="12.75">
      <c r="A20" s="256"/>
      <c r="B20" s="255"/>
      <c r="C20" s="255"/>
      <c r="D20" s="255"/>
      <c r="E20" s="250"/>
      <c r="F20" s="240"/>
      <c r="G20" s="240"/>
    </row>
    <row r="21" spans="1:7" ht="12.75">
      <c r="A21" s="256"/>
      <c r="B21" s="255"/>
      <c r="C21" s="255"/>
      <c r="D21" s="255"/>
      <c r="E21" s="251"/>
      <c r="F21" s="240"/>
      <c r="G21" s="240"/>
    </row>
    <row r="22" spans="1:7" ht="34.5">
      <c r="A22" s="111">
        <v>671</v>
      </c>
      <c r="B22" s="112"/>
      <c r="C22" s="112"/>
      <c r="D22" s="112"/>
      <c r="E22" s="82" t="s">
        <v>273</v>
      </c>
      <c r="F22" s="131">
        <f>F23</f>
        <v>613.2</v>
      </c>
      <c r="G22" s="131">
        <f>G23</f>
        <v>613.2</v>
      </c>
    </row>
    <row r="23" spans="1:7" ht="15.75">
      <c r="A23" s="113"/>
      <c r="B23" s="114" t="s">
        <v>276</v>
      </c>
      <c r="C23" s="114"/>
      <c r="D23" s="114"/>
      <c r="E23" s="144" t="s">
        <v>50</v>
      </c>
      <c r="F23" s="132">
        <f>F24+F29+F37</f>
        <v>613.2</v>
      </c>
      <c r="G23" s="132">
        <f>G24+G29+G37</f>
        <v>613.2</v>
      </c>
    </row>
    <row r="24" spans="1:7" ht="42.75">
      <c r="A24" s="115"/>
      <c r="B24" s="116" t="s">
        <v>277</v>
      </c>
      <c r="C24" s="116"/>
      <c r="D24" s="116"/>
      <c r="E24" s="145" t="s">
        <v>150</v>
      </c>
      <c r="F24" s="36">
        <f aca="true" t="shared" si="0" ref="F24:G27">F25</f>
        <v>476</v>
      </c>
      <c r="G24" s="36">
        <f t="shared" si="0"/>
        <v>476</v>
      </c>
    </row>
    <row r="25" spans="1:7" ht="45">
      <c r="A25" s="115"/>
      <c r="B25" s="97"/>
      <c r="C25" s="97" t="s">
        <v>278</v>
      </c>
      <c r="D25" s="97"/>
      <c r="E25" s="146" t="s">
        <v>557</v>
      </c>
      <c r="F25" s="37">
        <f t="shared" si="0"/>
        <v>476</v>
      </c>
      <c r="G25" s="37">
        <f t="shared" si="0"/>
        <v>476</v>
      </c>
    </row>
    <row r="26" spans="1:7" ht="15">
      <c r="A26" s="115"/>
      <c r="B26" s="97"/>
      <c r="C26" s="97" t="s">
        <v>279</v>
      </c>
      <c r="D26" s="97"/>
      <c r="E26" s="146" t="s">
        <v>51</v>
      </c>
      <c r="F26" s="37">
        <f t="shared" si="0"/>
        <v>476</v>
      </c>
      <c r="G26" s="37">
        <f t="shared" si="0"/>
        <v>476</v>
      </c>
    </row>
    <row r="27" spans="1:7" ht="60">
      <c r="A27" s="115"/>
      <c r="B27" s="97"/>
      <c r="C27" s="97"/>
      <c r="D27" s="97">
        <v>100</v>
      </c>
      <c r="E27" s="146" t="s">
        <v>558</v>
      </c>
      <c r="F27" s="37">
        <f t="shared" si="0"/>
        <v>476</v>
      </c>
      <c r="G27" s="37">
        <f t="shared" si="0"/>
        <v>476</v>
      </c>
    </row>
    <row r="28" spans="1:7" ht="30">
      <c r="A28" s="115"/>
      <c r="B28" s="97"/>
      <c r="C28" s="97"/>
      <c r="D28" s="97">
        <v>120</v>
      </c>
      <c r="E28" s="146" t="s">
        <v>559</v>
      </c>
      <c r="F28" s="37">
        <v>476</v>
      </c>
      <c r="G28" s="37">
        <v>476</v>
      </c>
    </row>
    <row r="29" spans="1:7" ht="57">
      <c r="A29" s="115"/>
      <c r="B29" s="116" t="s">
        <v>280</v>
      </c>
      <c r="C29" s="116"/>
      <c r="D29" s="116"/>
      <c r="E29" s="145" t="s">
        <v>151</v>
      </c>
      <c r="F29" s="36">
        <f>F30</f>
        <v>67.2</v>
      </c>
      <c r="G29" s="36">
        <f>G30</f>
        <v>67.2</v>
      </c>
    </row>
    <row r="30" spans="1:7" ht="45">
      <c r="A30" s="115"/>
      <c r="B30" s="97"/>
      <c r="C30" s="97" t="s">
        <v>278</v>
      </c>
      <c r="D30" s="97"/>
      <c r="E30" s="146" t="s">
        <v>557</v>
      </c>
      <c r="F30" s="133">
        <f>F31+F34</f>
        <v>67.2</v>
      </c>
      <c r="G30" s="133">
        <f>G31+G34</f>
        <v>67.2</v>
      </c>
    </row>
    <row r="31" spans="1:7" ht="15">
      <c r="A31" s="115"/>
      <c r="B31" s="97"/>
      <c r="C31" s="97" t="s">
        <v>281</v>
      </c>
      <c r="D31" s="97"/>
      <c r="E31" s="146" t="s">
        <v>53</v>
      </c>
      <c r="F31" s="133">
        <f>F32</f>
        <v>0</v>
      </c>
      <c r="G31" s="133">
        <f>G32</f>
        <v>0</v>
      </c>
    </row>
    <row r="32" spans="1:7" ht="15">
      <c r="A32" s="115"/>
      <c r="B32" s="97"/>
      <c r="C32" s="97"/>
      <c r="D32" s="97">
        <v>800</v>
      </c>
      <c r="E32" s="146" t="s">
        <v>560</v>
      </c>
      <c r="F32" s="133">
        <f>F33</f>
        <v>0</v>
      </c>
      <c r="G32" s="133">
        <f>G33</f>
        <v>0</v>
      </c>
    </row>
    <row r="33" spans="1:7" ht="15">
      <c r="A33" s="115"/>
      <c r="B33" s="97"/>
      <c r="C33" s="97"/>
      <c r="D33" s="97">
        <v>850</v>
      </c>
      <c r="E33" s="146" t="s">
        <v>561</v>
      </c>
      <c r="F33" s="133">
        <v>0</v>
      </c>
      <c r="G33" s="133">
        <v>0</v>
      </c>
    </row>
    <row r="34" spans="1:7" ht="15">
      <c r="A34" s="115"/>
      <c r="B34" s="97"/>
      <c r="C34" s="97" t="s">
        <v>282</v>
      </c>
      <c r="D34" s="97"/>
      <c r="E34" s="146" t="s">
        <v>52</v>
      </c>
      <c r="F34" s="37">
        <f>F35</f>
        <v>67.2</v>
      </c>
      <c r="G34" s="37">
        <f>G35</f>
        <v>67.2</v>
      </c>
    </row>
    <row r="35" spans="1:7" ht="30">
      <c r="A35" s="115"/>
      <c r="B35" s="97"/>
      <c r="C35" s="97"/>
      <c r="D35" s="97">
        <v>200</v>
      </c>
      <c r="E35" s="146" t="s">
        <v>562</v>
      </c>
      <c r="F35" s="133">
        <f>F36</f>
        <v>67.2</v>
      </c>
      <c r="G35" s="133">
        <f>G36</f>
        <v>67.2</v>
      </c>
    </row>
    <row r="36" spans="1:7" ht="30">
      <c r="A36" s="115"/>
      <c r="B36" s="97"/>
      <c r="C36" s="97"/>
      <c r="D36" s="97">
        <v>240</v>
      </c>
      <c r="E36" s="146" t="s">
        <v>563</v>
      </c>
      <c r="F36" s="37">
        <v>67.2</v>
      </c>
      <c r="G36" s="37">
        <v>67.2</v>
      </c>
    </row>
    <row r="37" spans="1:7" ht="42.75">
      <c r="A37" s="115"/>
      <c r="B37" s="116" t="s">
        <v>283</v>
      </c>
      <c r="C37" s="116"/>
      <c r="D37" s="116"/>
      <c r="E37" s="145" t="s">
        <v>564</v>
      </c>
      <c r="F37" s="36">
        <f aca="true" t="shared" si="1" ref="F37:G41">F38</f>
        <v>70</v>
      </c>
      <c r="G37" s="36">
        <f t="shared" si="1"/>
        <v>70</v>
      </c>
    </row>
    <row r="38" spans="1:7" ht="15">
      <c r="A38" s="115"/>
      <c r="B38" s="97"/>
      <c r="C38" s="97" t="s">
        <v>76</v>
      </c>
      <c r="D38" s="97"/>
      <c r="E38" s="147" t="s">
        <v>74</v>
      </c>
      <c r="F38" s="37">
        <f t="shared" si="1"/>
        <v>70</v>
      </c>
      <c r="G38" s="37">
        <f t="shared" si="1"/>
        <v>70</v>
      </c>
    </row>
    <row r="39" spans="1:7" ht="75">
      <c r="A39" s="115"/>
      <c r="B39" s="97"/>
      <c r="C39" s="97" t="s">
        <v>147</v>
      </c>
      <c r="D39" s="97"/>
      <c r="E39" s="147" t="s">
        <v>565</v>
      </c>
      <c r="F39" s="37">
        <f t="shared" si="1"/>
        <v>70</v>
      </c>
      <c r="G39" s="37">
        <f t="shared" si="1"/>
        <v>70</v>
      </c>
    </row>
    <row r="40" spans="1:7" ht="60">
      <c r="A40" s="115"/>
      <c r="B40" s="97"/>
      <c r="C40" s="97" t="s">
        <v>566</v>
      </c>
      <c r="D40" s="97"/>
      <c r="E40" s="147" t="s">
        <v>567</v>
      </c>
      <c r="F40" s="37">
        <f t="shared" si="1"/>
        <v>70</v>
      </c>
      <c r="G40" s="37">
        <f t="shared" si="1"/>
        <v>70</v>
      </c>
    </row>
    <row r="41" spans="1:7" ht="15">
      <c r="A41" s="117"/>
      <c r="B41" s="97"/>
      <c r="C41" s="118"/>
      <c r="D41" s="97">
        <v>500</v>
      </c>
      <c r="E41" s="146" t="s">
        <v>74</v>
      </c>
      <c r="F41" s="133">
        <f t="shared" si="1"/>
        <v>70</v>
      </c>
      <c r="G41" s="133">
        <f t="shared" si="1"/>
        <v>70</v>
      </c>
    </row>
    <row r="42" spans="1:7" ht="15">
      <c r="A42" s="117"/>
      <c r="B42" s="97"/>
      <c r="C42" s="118"/>
      <c r="D42" s="97">
        <v>540</v>
      </c>
      <c r="E42" s="146" t="s">
        <v>75</v>
      </c>
      <c r="F42" s="37">
        <v>70</v>
      </c>
      <c r="G42" s="37">
        <v>70</v>
      </c>
    </row>
    <row r="43" spans="1:7" ht="34.5">
      <c r="A43" s="111">
        <v>670</v>
      </c>
      <c r="B43" s="112"/>
      <c r="C43" s="119"/>
      <c r="D43" s="112"/>
      <c r="E43" s="82" t="s">
        <v>275</v>
      </c>
      <c r="F43" s="131">
        <f>F44+F106+F113+F142+F173+F233+F257</f>
        <v>5636.5</v>
      </c>
      <c r="G43" s="131">
        <f>G44+G106+G113+G142+G173+G233+G257</f>
        <v>5704.3</v>
      </c>
    </row>
    <row r="44" spans="1:7" ht="15.75">
      <c r="A44" s="113"/>
      <c r="B44" s="114" t="s">
        <v>276</v>
      </c>
      <c r="C44" s="114"/>
      <c r="D44" s="114"/>
      <c r="E44" s="144" t="s">
        <v>50</v>
      </c>
      <c r="F44" s="132">
        <f>F45+F54+F60+F66+F71</f>
        <v>3088.9</v>
      </c>
      <c r="G44" s="132">
        <f>G45+G54+G60+G66+G71</f>
        <v>3130.3</v>
      </c>
    </row>
    <row r="45" spans="1:7" ht="71.25">
      <c r="A45" s="117"/>
      <c r="B45" s="116" t="s">
        <v>284</v>
      </c>
      <c r="C45" s="116"/>
      <c r="D45" s="116"/>
      <c r="E45" s="145" t="s">
        <v>152</v>
      </c>
      <c r="F45" s="134">
        <f>F46</f>
        <v>2358.8</v>
      </c>
      <c r="G45" s="134">
        <f>G46</f>
        <v>2375</v>
      </c>
    </row>
    <row r="46" spans="1:7" ht="45">
      <c r="A46" s="115"/>
      <c r="B46" s="97"/>
      <c r="C46" s="97" t="s">
        <v>278</v>
      </c>
      <c r="D46" s="97"/>
      <c r="E46" s="146" t="s">
        <v>557</v>
      </c>
      <c r="F46" s="37">
        <f>F47</f>
        <v>2358.8</v>
      </c>
      <c r="G46" s="37">
        <f>G47</f>
        <v>2375</v>
      </c>
    </row>
    <row r="47" spans="1:7" ht="15">
      <c r="A47" s="115"/>
      <c r="B47" s="97"/>
      <c r="C47" s="97" t="s">
        <v>281</v>
      </c>
      <c r="D47" s="97"/>
      <c r="E47" s="146" t="s">
        <v>53</v>
      </c>
      <c r="F47" s="37">
        <f>F48+F50+F52</f>
        <v>2358.8</v>
      </c>
      <c r="G47" s="37">
        <f>G48+G50+G52</f>
        <v>2375</v>
      </c>
    </row>
    <row r="48" spans="1:7" ht="60">
      <c r="A48" s="115"/>
      <c r="B48" s="97"/>
      <c r="C48" s="97"/>
      <c r="D48" s="97">
        <v>100</v>
      </c>
      <c r="E48" s="146" t="s">
        <v>558</v>
      </c>
      <c r="F48" s="37">
        <f>F49</f>
        <v>2035</v>
      </c>
      <c r="G48" s="37">
        <f>G49</f>
        <v>2035</v>
      </c>
    </row>
    <row r="49" spans="1:7" ht="30">
      <c r="A49" s="115"/>
      <c r="B49" s="97"/>
      <c r="C49" s="97"/>
      <c r="D49" s="97">
        <v>120</v>
      </c>
      <c r="E49" s="146" t="s">
        <v>559</v>
      </c>
      <c r="F49" s="37">
        <v>2035</v>
      </c>
      <c r="G49" s="37">
        <v>2035</v>
      </c>
    </row>
    <row r="50" spans="1:7" ht="30">
      <c r="A50" s="115"/>
      <c r="B50" s="97"/>
      <c r="C50" s="97"/>
      <c r="D50" s="97">
        <v>200</v>
      </c>
      <c r="E50" s="146" t="s">
        <v>562</v>
      </c>
      <c r="F50" s="37">
        <f>F51</f>
        <v>313.9</v>
      </c>
      <c r="G50" s="37">
        <f>G51</f>
        <v>330</v>
      </c>
    </row>
    <row r="51" spans="1:7" ht="30">
      <c r="A51" s="115"/>
      <c r="B51" s="97"/>
      <c r="C51" s="97"/>
      <c r="D51" s="97">
        <v>240</v>
      </c>
      <c r="E51" s="146" t="s">
        <v>563</v>
      </c>
      <c r="F51" s="37">
        <v>313.9</v>
      </c>
      <c r="G51" s="37">
        <v>330</v>
      </c>
    </row>
    <row r="52" spans="1:7" ht="15">
      <c r="A52" s="115"/>
      <c r="B52" s="97"/>
      <c r="C52" s="97"/>
      <c r="D52" s="97">
        <v>800</v>
      </c>
      <c r="E52" s="146" t="s">
        <v>560</v>
      </c>
      <c r="F52" s="37">
        <f>F53</f>
        <v>9.9</v>
      </c>
      <c r="G52" s="37">
        <f>G53</f>
        <v>10</v>
      </c>
    </row>
    <row r="53" spans="1:7" ht="15">
      <c r="A53" s="115"/>
      <c r="B53" s="97"/>
      <c r="C53" s="97"/>
      <c r="D53" s="97">
        <v>850</v>
      </c>
      <c r="E53" s="146" t="s">
        <v>561</v>
      </c>
      <c r="F53" s="37">
        <v>9.9</v>
      </c>
      <c r="G53" s="37">
        <v>10</v>
      </c>
    </row>
    <row r="54" spans="1:7" ht="42.75">
      <c r="A54" s="115"/>
      <c r="B54" s="116" t="s">
        <v>283</v>
      </c>
      <c r="C54" s="116"/>
      <c r="D54" s="116"/>
      <c r="E54" s="145" t="s">
        <v>564</v>
      </c>
      <c r="F54" s="36">
        <f aca="true" t="shared" si="2" ref="F54:G58">F55</f>
        <v>61</v>
      </c>
      <c r="G54" s="36">
        <f t="shared" si="2"/>
        <v>61</v>
      </c>
    </row>
    <row r="55" spans="1:7" ht="15">
      <c r="A55" s="115"/>
      <c r="B55" s="97"/>
      <c r="C55" s="97" t="s">
        <v>76</v>
      </c>
      <c r="D55" s="97"/>
      <c r="E55" s="147" t="s">
        <v>74</v>
      </c>
      <c r="F55" s="37">
        <f t="shared" si="2"/>
        <v>61</v>
      </c>
      <c r="G55" s="37">
        <f t="shared" si="2"/>
        <v>61</v>
      </c>
    </row>
    <row r="56" spans="1:7" ht="75">
      <c r="A56" s="115"/>
      <c r="B56" s="97"/>
      <c r="C56" s="97" t="s">
        <v>147</v>
      </c>
      <c r="D56" s="97"/>
      <c r="E56" s="147" t="s">
        <v>565</v>
      </c>
      <c r="F56" s="37">
        <f t="shared" si="2"/>
        <v>61</v>
      </c>
      <c r="G56" s="37">
        <f t="shared" si="2"/>
        <v>61</v>
      </c>
    </row>
    <row r="57" spans="1:7" ht="60">
      <c r="A57" s="115"/>
      <c r="B57" s="97"/>
      <c r="C57" s="97" t="s">
        <v>510</v>
      </c>
      <c r="D57" s="97"/>
      <c r="E57" s="147" t="s">
        <v>511</v>
      </c>
      <c r="F57" s="37">
        <f t="shared" si="2"/>
        <v>61</v>
      </c>
      <c r="G57" s="37">
        <f t="shared" si="2"/>
        <v>61</v>
      </c>
    </row>
    <row r="58" spans="1:7" ht="15">
      <c r="A58" s="115"/>
      <c r="B58" s="97"/>
      <c r="C58" s="118"/>
      <c r="D58" s="97">
        <v>500</v>
      </c>
      <c r="E58" s="146" t="s">
        <v>74</v>
      </c>
      <c r="F58" s="133">
        <f t="shared" si="2"/>
        <v>61</v>
      </c>
      <c r="G58" s="133">
        <f t="shared" si="2"/>
        <v>61</v>
      </c>
    </row>
    <row r="59" spans="1:7" ht="15">
      <c r="A59" s="115"/>
      <c r="B59" s="97"/>
      <c r="C59" s="118"/>
      <c r="D59" s="97">
        <v>540</v>
      </c>
      <c r="E59" s="146" t="s">
        <v>75</v>
      </c>
      <c r="F59" s="37">
        <v>61</v>
      </c>
      <c r="G59" s="37">
        <v>61</v>
      </c>
    </row>
    <row r="60" spans="1:7" ht="28.5">
      <c r="A60" s="115"/>
      <c r="B60" s="116" t="s">
        <v>285</v>
      </c>
      <c r="C60" s="120"/>
      <c r="D60" s="116"/>
      <c r="E60" s="145" t="s">
        <v>30</v>
      </c>
      <c r="F60" s="36">
        <f aca="true" t="shared" si="3" ref="F60:G64">F61</f>
        <v>0</v>
      </c>
      <c r="G60" s="36">
        <f t="shared" si="3"/>
        <v>0</v>
      </c>
    </row>
    <row r="61" spans="1:7" ht="15">
      <c r="A61" s="115"/>
      <c r="B61" s="97"/>
      <c r="C61" s="117" t="s">
        <v>31</v>
      </c>
      <c r="D61" s="117"/>
      <c r="E61" s="147" t="s">
        <v>32</v>
      </c>
      <c r="F61" s="37">
        <f t="shared" si="3"/>
        <v>0</v>
      </c>
      <c r="G61" s="37">
        <f t="shared" si="3"/>
        <v>0</v>
      </c>
    </row>
    <row r="62" spans="1:7" ht="30">
      <c r="A62" s="115"/>
      <c r="B62" s="97"/>
      <c r="C62" s="117" t="s">
        <v>33</v>
      </c>
      <c r="D62" s="117"/>
      <c r="E62" s="147" t="s">
        <v>34</v>
      </c>
      <c r="F62" s="37">
        <f t="shared" si="3"/>
        <v>0</v>
      </c>
      <c r="G62" s="37">
        <f t="shared" si="3"/>
        <v>0</v>
      </c>
    </row>
    <row r="63" spans="1:7" ht="30">
      <c r="A63" s="115"/>
      <c r="B63" s="97"/>
      <c r="C63" s="117" t="s">
        <v>35</v>
      </c>
      <c r="D63" s="117"/>
      <c r="E63" s="147" t="s">
        <v>36</v>
      </c>
      <c r="F63" s="37">
        <f t="shared" si="3"/>
        <v>0</v>
      </c>
      <c r="G63" s="37">
        <f t="shared" si="3"/>
        <v>0</v>
      </c>
    </row>
    <row r="64" spans="1:7" ht="30">
      <c r="A64" s="115"/>
      <c r="B64" s="97"/>
      <c r="C64" s="117"/>
      <c r="D64" s="117" t="s">
        <v>603</v>
      </c>
      <c r="E64" s="146" t="s">
        <v>562</v>
      </c>
      <c r="F64" s="37">
        <f t="shared" si="3"/>
        <v>0</v>
      </c>
      <c r="G64" s="37">
        <f t="shared" si="3"/>
        <v>0</v>
      </c>
    </row>
    <row r="65" spans="1:7" ht="30">
      <c r="A65" s="115"/>
      <c r="B65" s="97"/>
      <c r="C65" s="117"/>
      <c r="D65" s="117" t="s">
        <v>604</v>
      </c>
      <c r="E65" s="146" t="s">
        <v>563</v>
      </c>
      <c r="F65" s="37">
        <v>0</v>
      </c>
      <c r="G65" s="37">
        <v>0</v>
      </c>
    </row>
    <row r="66" spans="1:7" ht="14.25">
      <c r="A66" s="115"/>
      <c r="B66" s="116" t="s">
        <v>148</v>
      </c>
      <c r="C66" s="116"/>
      <c r="D66" s="116"/>
      <c r="E66" s="145" t="s">
        <v>54</v>
      </c>
      <c r="F66" s="36">
        <f aca="true" t="shared" si="4" ref="F66:G69">F67</f>
        <v>20</v>
      </c>
      <c r="G66" s="36">
        <f t="shared" si="4"/>
        <v>20</v>
      </c>
    </row>
    <row r="67" spans="1:7" ht="15">
      <c r="A67" s="115"/>
      <c r="B67" s="97"/>
      <c r="C67" s="97" t="s">
        <v>55</v>
      </c>
      <c r="D67" s="97"/>
      <c r="E67" s="146" t="s">
        <v>54</v>
      </c>
      <c r="F67" s="37">
        <f t="shared" si="4"/>
        <v>20</v>
      </c>
      <c r="G67" s="37">
        <f t="shared" si="4"/>
        <v>20</v>
      </c>
    </row>
    <row r="68" spans="1:7" ht="15">
      <c r="A68" s="115"/>
      <c r="B68" s="97"/>
      <c r="C68" s="97" t="s">
        <v>56</v>
      </c>
      <c r="D68" s="97"/>
      <c r="E68" s="146" t="s">
        <v>568</v>
      </c>
      <c r="F68" s="133">
        <f t="shared" si="4"/>
        <v>20</v>
      </c>
      <c r="G68" s="133">
        <f t="shared" si="4"/>
        <v>20</v>
      </c>
    </row>
    <row r="69" spans="1:7" ht="15">
      <c r="A69" s="115"/>
      <c r="B69" s="97"/>
      <c r="C69" s="97"/>
      <c r="D69" s="97">
        <v>800</v>
      </c>
      <c r="E69" s="146" t="s">
        <v>560</v>
      </c>
      <c r="F69" s="133">
        <f t="shared" si="4"/>
        <v>20</v>
      </c>
      <c r="G69" s="133">
        <f t="shared" si="4"/>
        <v>20</v>
      </c>
    </row>
    <row r="70" spans="1:7" ht="15">
      <c r="A70" s="115"/>
      <c r="B70" s="97"/>
      <c r="C70" s="97"/>
      <c r="D70" s="97">
        <v>870</v>
      </c>
      <c r="E70" s="146" t="s">
        <v>569</v>
      </c>
      <c r="F70" s="37">
        <v>20</v>
      </c>
      <c r="G70" s="37">
        <v>20</v>
      </c>
    </row>
    <row r="71" spans="1:7" ht="14.25">
      <c r="A71" s="115"/>
      <c r="B71" s="116" t="s">
        <v>286</v>
      </c>
      <c r="C71" s="116"/>
      <c r="D71" s="116"/>
      <c r="E71" s="145" t="s">
        <v>57</v>
      </c>
      <c r="F71" s="36">
        <f>F72+F81+F101+F97</f>
        <v>649.1</v>
      </c>
      <c r="G71" s="36">
        <f>G72+G81+G101+G97</f>
        <v>674.3</v>
      </c>
    </row>
    <row r="72" spans="1:7" ht="45">
      <c r="A72" s="115"/>
      <c r="B72" s="97"/>
      <c r="C72" s="98" t="s">
        <v>287</v>
      </c>
      <c r="D72" s="97"/>
      <c r="E72" s="146" t="s">
        <v>153</v>
      </c>
      <c r="F72" s="133">
        <f>F73+F77</f>
        <v>50</v>
      </c>
      <c r="G72" s="133">
        <f>G73+G77</f>
        <v>50</v>
      </c>
    </row>
    <row r="73" spans="1:7" ht="30">
      <c r="A73" s="115"/>
      <c r="B73" s="97"/>
      <c r="C73" s="98" t="s">
        <v>570</v>
      </c>
      <c r="D73" s="97"/>
      <c r="E73" s="146" t="s">
        <v>154</v>
      </c>
      <c r="F73" s="133">
        <f aca="true" t="shared" si="5" ref="F73:G75">F74</f>
        <v>0</v>
      </c>
      <c r="G73" s="133">
        <f t="shared" si="5"/>
        <v>0</v>
      </c>
    </row>
    <row r="74" spans="1:7" ht="30">
      <c r="A74" s="115"/>
      <c r="B74" s="97"/>
      <c r="C74" s="98" t="s">
        <v>571</v>
      </c>
      <c r="D74" s="97"/>
      <c r="E74" s="146" t="s">
        <v>156</v>
      </c>
      <c r="F74" s="133">
        <f t="shared" si="5"/>
        <v>0</v>
      </c>
      <c r="G74" s="133">
        <f t="shared" si="5"/>
        <v>0</v>
      </c>
    </row>
    <row r="75" spans="1:7" ht="30">
      <c r="A75" s="115"/>
      <c r="B75" s="97"/>
      <c r="C75" s="98"/>
      <c r="D75" s="97">
        <v>200</v>
      </c>
      <c r="E75" s="146" t="s">
        <v>562</v>
      </c>
      <c r="F75" s="133">
        <f t="shared" si="5"/>
        <v>0</v>
      </c>
      <c r="G75" s="133">
        <f t="shared" si="5"/>
        <v>0</v>
      </c>
    </row>
    <row r="76" spans="1:7" ht="30">
      <c r="A76" s="115"/>
      <c r="B76" s="97"/>
      <c r="C76" s="98"/>
      <c r="D76" s="97">
        <v>240</v>
      </c>
      <c r="E76" s="146" t="s">
        <v>563</v>
      </c>
      <c r="F76" s="133">
        <v>0</v>
      </c>
      <c r="G76" s="133">
        <v>0</v>
      </c>
    </row>
    <row r="77" spans="1:7" ht="30">
      <c r="A77" s="115"/>
      <c r="B77" s="97"/>
      <c r="C77" s="97" t="s">
        <v>572</v>
      </c>
      <c r="D77" s="97"/>
      <c r="E77" s="146" t="s">
        <v>573</v>
      </c>
      <c r="F77" s="133">
        <f>F78</f>
        <v>50</v>
      </c>
      <c r="G77" s="133">
        <f>G78</f>
        <v>50</v>
      </c>
    </row>
    <row r="78" spans="1:7" ht="15">
      <c r="A78" s="115"/>
      <c r="B78" s="97"/>
      <c r="C78" s="97"/>
      <c r="D78" s="97">
        <v>800</v>
      </c>
      <c r="E78" s="146" t="s">
        <v>560</v>
      </c>
      <c r="F78" s="37">
        <f>F79</f>
        <v>50</v>
      </c>
      <c r="G78" s="37">
        <f>G79</f>
        <v>50</v>
      </c>
    </row>
    <row r="79" spans="1:7" ht="15">
      <c r="A79" s="115"/>
      <c r="B79" s="97"/>
      <c r="C79" s="98"/>
      <c r="D79" s="97">
        <v>850</v>
      </c>
      <c r="E79" s="146" t="s">
        <v>561</v>
      </c>
      <c r="F79" s="37">
        <v>50</v>
      </c>
      <c r="G79" s="37">
        <v>50</v>
      </c>
    </row>
    <row r="80" spans="1:7" ht="30">
      <c r="A80" s="115"/>
      <c r="B80" s="97"/>
      <c r="C80" s="98" t="s">
        <v>574</v>
      </c>
      <c r="D80" s="97"/>
      <c r="E80" s="146" t="s">
        <v>157</v>
      </c>
      <c r="F80" s="133">
        <f>F81</f>
        <v>36</v>
      </c>
      <c r="G80" s="133">
        <f>G81</f>
        <v>36</v>
      </c>
    </row>
    <row r="81" spans="1:7" ht="15">
      <c r="A81" s="115"/>
      <c r="B81" s="97"/>
      <c r="C81" s="98" t="s">
        <v>575</v>
      </c>
      <c r="D81" s="97"/>
      <c r="E81" s="48" t="s">
        <v>578</v>
      </c>
      <c r="F81" s="133">
        <f>F85+F82+F88+F91+F94</f>
        <v>36</v>
      </c>
      <c r="G81" s="133">
        <f>G85+G82+G88+G91+G94</f>
        <v>36</v>
      </c>
    </row>
    <row r="82" spans="1:7" ht="45">
      <c r="A82" s="115"/>
      <c r="B82" s="97"/>
      <c r="C82" s="98" t="s">
        <v>288</v>
      </c>
      <c r="D82" s="97"/>
      <c r="E82" s="146" t="s">
        <v>576</v>
      </c>
      <c r="F82" s="37">
        <f>F83</f>
        <v>20</v>
      </c>
      <c r="G82" s="37">
        <f>G83</f>
        <v>20</v>
      </c>
    </row>
    <row r="83" spans="1:7" ht="30">
      <c r="A83" s="115"/>
      <c r="B83" s="97"/>
      <c r="C83" s="98"/>
      <c r="D83" s="97">
        <v>200</v>
      </c>
      <c r="E83" s="146" t="s">
        <v>562</v>
      </c>
      <c r="F83" s="37">
        <f>F84</f>
        <v>20</v>
      </c>
      <c r="G83" s="37">
        <f>G84</f>
        <v>20</v>
      </c>
    </row>
    <row r="84" spans="1:7" ht="30">
      <c r="A84" s="115"/>
      <c r="B84" s="97"/>
      <c r="C84" s="98"/>
      <c r="D84" s="97">
        <v>240</v>
      </c>
      <c r="E84" s="146" t="s">
        <v>563</v>
      </c>
      <c r="F84" s="37">
        <v>20</v>
      </c>
      <c r="G84" s="37">
        <v>20</v>
      </c>
    </row>
    <row r="85" spans="1:7" ht="37.5" customHeight="1">
      <c r="A85" s="115"/>
      <c r="B85" s="98"/>
      <c r="C85" s="98" t="s">
        <v>582</v>
      </c>
      <c r="D85" s="98"/>
      <c r="E85" s="148" t="s">
        <v>583</v>
      </c>
      <c r="F85" s="37">
        <f>F86</f>
        <v>0</v>
      </c>
      <c r="G85" s="37">
        <f>G86</f>
        <v>0</v>
      </c>
    </row>
    <row r="86" spans="1:7" ht="15">
      <c r="A86" s="115"/>
      <c r="B86" s="97"/>
      <c r="C86" s="98"/>
      <c r="D86" s="97">
        <v>800</v>
      </c>
      <c r="E86" s="146" t="s">
        <v>560</v>
      </c>
      <c r="F86" s="133">
        <f>F87</f>
        <v>0</v>
      </c>
      <c r="G86" s="133">
        <f>G87</f>
        <v>0</v>
      </c>
    </row>
    <row r="87" spans="1:7" ht="15">
      <c r="A87" s="115"/>
      <c r="B87" s="97"/>
      <c r="C87" s="98"/>
      <c r="D87" s="97">
        <v>830</v>
      </c>
      <c r="E87" s="146" t="s">
        <v>584</v>
      </c>
      <c r="F87" s="37">
        <v>0</v>
      </c>
      <c r="G87" s="37">
        <v>0</v>
      </c>
    </row>
    <row r="88" spans="1:7" ht="30">
      <c r="A88" s="115"/>
      <c r="B88" s="97"/>
      <c r="C88" s="98" t="s">
        <v>289</v>
      </c>
      <c r="D88" s="97"/>
      <c r="E88" s="146" t="s">
        <v>90</v>
      </c>
      <c r="F88" s="37">
        <f>F89</f>
        <v>16</v>
      </c>
      <c r="G88" s="37">
        <f>G89</f>
        <v>16</v>
      </c>
    </row>
    <row r="89" spans="1:7" ht="30">
      <c r="A89" s="115"/>
      <c r="B89" s="97"/>
      <c r="C89" s="98"/>
      <c r="D89" s="97">
        <v>200</v>
      </c>
      <c r="E89" s="146" t="s">
        <v>562</v>
      </c>
      <c r="F89" s="37">
        <f>F90</f>
        <v>16</v>
      </c>
      <c r="G89" s="37">
        <f>G90</f>
        <v>16</v>
      </c>
    </row>
    <row r="90" spans="1:7" ht="30">
      <c r="A90" s="115"/>
      <c r="B90" s="97"/>
      <c r="C90" s="98"/>
      <c r="D90" s="97">
        <v>240</v>
      </c>
      <c r="E90" s="146" t="s">
        <v>563</v>
      </c>
      <c r="F90" s="37">
        <v>16</v>
      </c>
      <c r="G90" s="37">
        <v>16</v>
      </c>
    </row>
    <row r="91" spans="1:7" ht="60">
      <c r="A91" s="115"/>
      <c r="B91" s="97"/>
      <c r="C91" s="98" t="s">
        <v>290</v>
      </c>
      <c r="D91" s="97"/>
      <c r="E91" s="146" t="s">
        <v>585</v>
      </c>
      <c r="F91" s="133">
        <f>F92</f>
        <v>0</v>
      </c>
      <c r="G91" s="133">
        <f>G92</f>
        <v>0</v>
      </c>
    </row>
    <row r="92" spans="1:7" ht="30">
      <c r="A92" s="115"/>
      <c r="B92" s="97"/>
      <c r="C92" s="98"/>
      <c r="D92" s="97">
        <v>200</v>
      </c>
      <c r="E92" s="146" t="s">
        <v>562</v>
      </c>
      <c r="F92" s="133">
        <f>F93</f>
        <v>0</v>
      </c>
      <c r="G92" s="133">
        <f>G93</f>
        <v>0</v>
      </c>
    </row>
    <row r="93" spans="1:7" ht="30">
      <c r="A93" s="115"/>
      <c r="B93" s="97"/>
      <c r="C93" s="98"/>
      <c r="D93" s="97">
        <v>240</v>
      </c>
      <c r="E93" s="146" t="s">
        <v>563</v>
      </c>
      <c r="F93" s="37">
        <v>0</v>
      </c>
      <c r="G93" s="37">
        <v>0</v>
      </c>
    </row>
    <row r="94" spans="1:7" ht="30">
      <c r="A94" s="115"/>
      <c r="B94" s="97"/>
      <c r="C94" s="121" t="s">
        <v>291</v>
      </c>
      <c r="D94" s="97"/>
      <c r="E94" s="146" t="s">
        <v>37</v>
      </c>
      <c r="F94" s="135">
        <f>F95</f>
        <v>0</v>
      </c>
      <c r="G94" s="135">
        <f>G95</f>
        <v>0</v>
      </c>
    </row>
    <row r="95" spans="1:7" ht="30">
      <c r="A95" s="115"/>
      <c r="B95" s="97"/>
      <c r="C95" s="98"/>
      <c r="D95" s="97">
        <v>200</v>
      </c>
      <c r="E95" s="146" t="s">
        <v>562</v>
      </c>
      <c r="F95" s="135">
        <f>F96</f>
        <v>0</v>
      </c>
      <c r="G95" s="135">
        <f>G96</f>
        <v>0</v>
      </c>
    </row>
    <row r="96" spans="1:7" ht="30">
      <c r="A96" s="115"/>
      <c r="B96" s="97"/>
      <c r="C96" s="98"/>
      <c r="D96" s="97">
        <v>240</v>
      </c>
      <c r="E96" s="146" t="s">
        <v>563</v>
      </c>
      <c r="F96" s="136">
        <v>0</v>
      </c>
      <c r="G96" s="136">
        <v>0</v>
      </c>
    </row>
    <row r="97" spans="1:7" ht="15">
      <c r="A97" s="115"/>
      <c r="B97" s="97"/>
      <c r="C97" s="104" t="s">
        <v>76</v>
      </c>
      <c r="D97" s="104"/>
      <c r="E97" s="56" t="s">
        <v>587</v>
      </c>
      <c r="F97" s="64">
        <f aca="true" t="shared" si="6" ref="F97:G99">F98</f>
        <v>524.1</v>
      </c>
      <c r="G97" s="64">
        <f t="shared" si="6"/>
        <v>561.8</v>
      </c>
    </row>
    <row r="98" spans="1:7" ht="45">
      <c r="A98" s="115"/>
      <c r="B98" s="97"/>
      <c r="C98" s="104" t="s">
        <v>158</v>
      </c>
      <c r="D98" s="104"/>
      <c r="E98" s="65" t="s">
        <v>159</v>
      </c>
      <c r="F98" s="64">
        <f t="shared" si="6"/>
        <v>524.1</v>
      </c>
      <c r="G98" s="64">
        <f t="shared" si="6"/>
        <v>561.8</v>
      </c>
    </row>
    <row r="99" spans="1:7" ht="30">
      <c r="A99" s="115"/>
      <c r="B99" s="97"/>
      <c r="C99" s="104"/>
      <c r="D99" s="66" t="s">
        <v>603</v>
      </c>
      <c r="E99" s="19" t="s">
        <v>562</v>
      </c>
      <c r="F99" s="50">
        <f t="shared" si="6"/>
        <v>524.1</v>
      </c>
      <c r="G99" s="50">
        <f t="shared" si="6"/>
        <v>561.8</v>
      </c>
    </row>
    <row r="100" spans="1:7" ht="30">
      <c r="A100" s="115"/>
      <c r="B100" s="97"/>
      <c r="C100" s="104"/>
      <c r="D100" s="66" t="s">
        <v>604</v>
      </c>
      <c r="E100" s="48" t="s">
        <v>563</v>
      </c>
      <c r="F100" s="49">
        <v>524.1</v>
      </c>
      <c r="G100" s="49">
        <v>561.8</v>
      </c>
    </row>
    <row r="101" spans="1:7" ht="15">
      <c r="A101" s="115"/>
      <c r="B101" s="97"/>
      <c r="C101" s="98" t="s">
        <v>143</v>
      </c>
      <c r="D101" s="97"/>
      <c r="E101" s="19" t="s">
        <v>606</v>
      </c>
      <c r="F101" s="37">
        <f aca="true" t="shared" si="7" ref="F101:G104">F102</f>
        <v>39</v>
      </c>
      <c r="G101" s="37">
        <f t="shared" si="7"/>
        <v>26.5</v>
      </c>
    </row>
    <row r="102" spans="1:7" ht="30">
      <c r="A102" s="115"/>
      <c r="B102" s="97"/>
      <c r="C102" s="98" t="s">
        <v>144</v>
      </c>
      <c r="D102" s="97"/>
      <c r="E102" s="19" t="s">
        <v>607</v>
      </c>
      <c r="F102" s="133">
        <f t="shared" si="7"/>
        <v>39</v>
      </c>
      <c r="G102" s="133">
        <f t="shared" si="7"/>
        <v>26.5</v>
      </c>
    </row>
    <row r="103" spans="1:7" ht="60">
      <c r="A103" s="115"/>
      <c r="B103" s="97"/>
      <c r="C103" s="97" t="s">
        <v>145</v>
      </c>
      <c r="D103" s="97"/>
      <c r="E103" s="147" t="s">
        <v>213</v>
      </c>
      <c r="F103" s="133">
        <f t="shared" si="7"/>
        <v>39</v>
      </c>
      <c r="G103" s="133">
        <f t="shared" si="7"/>
        <v>26.5</v>
      </c>
    </row>
    <row r="104" spans="1:7" ht="30">
      <c r="A104" s="115"/>
      <c r="B104" s="97"/>
      <c r="C104" s="97"/>
      <c r="D104" s="97">
        <v>200</v>
      </c>
      <c r="E104" s="146" t="s">
        <v>562</v>
      </c>
      <c r="F104" s="133">
        <f t="shared" si="7"/>
        <v>39</v>
      </c>
      <c r="G104" s="133">
        <f t="shared" si="7"/>
        <v>26.5</v>
      </c>
    </row>
    <row r="105" spans="1:7" ht="30">
      <c r="A105" s="115"/>
      <c r="B105" s="97"/>
      <c r="C105" s="97"/>
      <c r="D105" s="97">
        <v>240</v>
      </c>
      <c r="E105" s="146" t="s">
        <v>563</v>
      </c>
      <c r="F105" s="133">
        <v>39</v>
      </c>
      <c r="G105" s="133">
        <v>26.5</v>
      </c>
    </row>
    <row r="106" spans="1:7" ht="14.25">
      <c r="A106" s="123"/>
      <c r="B106" s="124" t="s">
        <v>292</v>
      </c>
      <c r="C106" s="124"/>
      <c r="D106" s="124"/>
      <c r="E106" s="149" t="s">
        <v>58</v>
      </c>
      <c r="F106" s="137">
        <f>F107</f>
        <v>0</v>
      </c>
      <c r="G106" s="137">
        <f>G107</f>
        <v>0</v>
      </c>
    </row>
    <row r="107" spans="1:7" ht="14.25">
      <c r="A107" s="123"/>
      <c r="B107" s="124" t="s">
        <v>293</v>
      </c>
      <c r="C107" s="124"/>
      <c r="D107" s="124"/>
      <c r="E107" s="149" t="s">
        <v>59</v>
      </c>
      <c r="F107" s="137">
        <f>F108</f>
        <v>0</v>
      </c>
      <c r="G107" s="137">
        <f>G108</f>
        <v>0</v>
      </c>
    </row>
    <row r="108" spans="1:7" ht="45">
      <c r="A108" s="123"/>
      <c r="B108" s="125"/>
      <c r="C108" s="125" t="s">
        <v>294</v>
      </c>
      <c r="D108" s="125"/>
      <c r="E108" s="150" t="s">
        <v>160</v>
      </c>
      <c r="F108" s="138">
        <f>F110+F111</f>
        <v>0</v>
      </c>
      <c r="G108" s="138">
        <f>G110+G111</f>
        <v>0</v>
      </c>
    </row>
    <row r="109" spans="1:7" ht="60">
      <c r="A109" s="123"/>
      <c r="B109" s="125"/>
      <c r="C109" s="125"/>
      <c r="D109" s="126">
        <v>100</v>
      </c>
      <c r="E109" s="151" t="s">
        <v>558</v>
      </c>
      <c r="F109" s="138">
        <f>F110</f>
        <v>0</v>
      </c>
      <c r="G109" s="138">
        <f>G110</f>
        <v>0</v>
      </c>
    </row>
    <row r="110" spans="1:7" ht="30">
      <c r="A110" s="115"/>
      <c r="B110" s="117"/>
      <c r="C110" s="117"/>
      <c r="D110" s="97">
        <v>120</v>
      </c>
      <c r="E110" s="146" t="s">
        <v>559</v>
      </c>
      <c r="F110" s="37">
        <v>0</v>
      </c>
      <c r="G110" s="37">
        <v>0</v>
      </c>
    </row>
    <row r="111" spans="1:7" ht="30">
      <c r="A111" s="115"/>
      <c r="B111" s="117"/>
      <c r="C111" s="117"/>
      <c r="D111" s="97">
        <v>200</v>
      </c>
      <c r="E111" s="146" t="s">
        <v>562</v>
      </c>
      <c r="F111" s="133">
        <f>F112</f>
        <v>0</v>
      </c>
      <c r="G111" s="133">
        <f>G112</f>
        <v>0</v>
      </c>
    </row>
    <row r="112" spans="1:7" ht="30">
      <c r="A112" s="123"/>
      <c r="B112" s="125"/>
      <c r="C112" s="125"/>
      <c r="D112" s="126">
        <v>240</v>
      </c>
      <c r="E112" s="151" t="s">
        <v>563</v>
      </c>
      <c r="F112" s="138">
        <v>0</v>
      </c>
      <c r="G112" s="138">
        <v>0</v>
      </c>
    </row>
    <row r="113" spans="1:7" ht="28.5">
      <c r="A113" s="123"/>
      <c r="B113" s="127" t="s">
        <v>295</v>
      </c>
      <c r="C113" s="127"/>
      <c r="D113" s="127"/>
      <c r="E113" s="152" t="s">
        <v>161</v>
      </c>
      <c r="F113" s="139">
        <f>F114+F120+F131</f>
        <v>311.1</v>
      </c>
      <c r="G113" s="139">
        <f>G114+G120+G131</f>
        <v>321.1</v>
      </c>
    </row>
    <row r="114" spans="1:7" ht="42.75">
      <c r="A114" s="123"/>
      <c r="B114" s="127" t="s">
        <v>296</v>
      </c>
      <c r="C114" s="127"/>
      <c r="D114" s="127"/>
      <c r="E114" s="152" t="s">
        <v>586</v>
      </c>
      <c r="F114" s="137">
        <f aca="true" t="shared" si="8" ref="F114:G118">F115</f>
        <v>19.8</v>
      </c>
      <c r="G114" s="137">
        <f t="shared" si="8"/>
        <v>19.8</v>
      </c>
    </row>
    <row r="115" spans="1:7" ht="15">
      <c r="A115" s="123"/>
      <c r="B115" s="126"/>
      <c r="C115" s="126" t="s">
        <v>76</v>
      </c>
      <c r="D115" s="126"/>
      <c r="E115" s="150" t="s">
        <v>587</v>
      </c>
      <c r="F115" s="138">
        <f t="shared" si="8"/>
        <v>19.8</v>
      </c>
      <c r="G115" s="138">
        <f t="shared" si="8"/>
        <v>19.8</v>
      </c>
    </row>
    <row r="116" spans="1:7" ht="75">
      <c r="A116" s="123"/>
      <c r="B116" s="126"/>
      <c r="C116" s="126" t="s">
        <v>147</v>
      </c>
      <c r="D116" s="126"/>
      <c r="E116" s="150" t="s">
        <v>588</v>
      </c>
      <c r="F116" s="138">
        <f t="shared" si="8"/>
        <v>19.8</v>
      </c>
      <c r="G116" s="138">
        <f t="shared" si="8"/>
        <v>19.8</v>
      </c>
    </row>
    <row r="117" spans="1:7" ht="45">
      <c r="A117" s="123"/>
      <c r="B117" s="126"/>
      <c r="C117" s="126" t="s">
        <v>589</v>
      </c>
      <c r="D117" s="126"/>
      <c r="E117" s="150" t="s">
        <v>590</v>
      </c>
      <c r="F117" s="138">
        <f t="shared" si="8"/>
        <v>19.8</v>
      </c>
      <c r="G117" s="138">
        <f t="shared" si="8"/>
        <v>19.8</v>
      </c>
    </row>
    <row r="118" spans="1:7" ht="15">
      <c r="A118" s="115"/>
      <c r="B118" s="97"/>
      <c r="C118" s="97"/>
      <c r="D118" s="97">
        <v>500</v>
      </c>
      <c r="E118" s="147" t="s">
        <v>587</v>
      </c>
      <c r="F118" s="37">
        <f t="shared" si="8"/>
        <v>19.8</v>
      </c>
      <c r="G118" s="37">
        <f t="shared" si="8"/>
        <v>19.8</v>
      </c>
    </row>
    <row r="119" spans="1:7" ht="15">
      <c r="A119" s="115"/>
      <c r="B119" s="97"/>
      <c r="C119" s="97"/>
      <c r="D119" s="97">
        <v>540</v>
      </c>
      <c r="E119" s="147" t="s">
        <v>75</v>
      </c>
      <c r="F119" s="37">
        <v>19.8</v>
      </c>
      <c r="G119" s="37">
        <v>19.8</v>
      </c>
    </row>
    <row r="120" spans="1:7" ht="14.25">
      <c r="A120" s="115"/>
      <c r="B120" s="116" t="s">
        <v>297</v>
      </c>
      <c r="C120" s="116"/>
      <c r="D120" s="116"/>
      <c r="E120" s="145" t="s">
        <v>60</v>
      </c>
      <c r="F120" s="134">
        <f>F121+F126</f>
        <v>290</v>
      </c>
      <c r="G120" s="134">
        <f>G121+G126</f>
        <v>300</v>
      </c>
    </row>
    <row r="121" spans="1:7" ht="30">
      <c r="A121" s="115"/>
      <c r="B121" s="97"/>
      <c r="C121" s="117" t="s">
        <v>162</v>
      </c>
      <c r="D121" s="117"/>
      <c r="E121" s="147" t="s">
        <v>163</v>
      </c>
      <c r="F121" s="37">
        <f>F122</f>
        <v>150</v>
      </c>
      <c r="G121" s="37">
        <f>G122</f>
        <v>150</v>
      </c>
    </row>
    <row r="122" spans="1:7" ht="45">
      <c r="A122" s="115"/>
      <c r="B122" s="97"/>
      <c r="C122" s="117" t="s">
        <v>164</v>
      </c>
      <c r="D122" s="117"/>
      <c r="E122" s="147" t="s">
        <v>165</v>
      </c>
      <c r="F122" s="37">
        <f>F123</f>
        <v>150</v>
      </c>
      <c r="G122" s="37">
        <f>G123</f>
        <v>150</v>
      </c>
    </row>
    <row r="123" spans="1:7" ht="45">
      <c r="A123" s="115"/>
      <c r="B123" s="97"/>
      <c r="C123" s="117" t="s">
        <v>166</v>
      </c>
      <c r="D123" s="117"/>
      <c r="E123" s="147" t="s">
        <v>167</v>
      </c>
      <c r="F123" s="37">
        <f>F125</f>
        <v>150</v>
      </c>
      <c r="G123" s="37">
        <f>G125</f>
        <v>150</v>
      </c>
    </row>
    <row r="124" spans="1:7" ht="30">
      <c r="A124" s="115"/>
      <c r="B124" s="97"/>
      <c r="C124" s="117"/>
      <c r="D124" s="97">
        <v>200</v>
      </c>
      <c r="E124" s="146" t="s">
        <v>562</v>
      </c>
      <c r="F124" s="133">
        <f>F125</f>
        <v>150</v>
      </c>
      <c r="G124" s="133">
        <f>G125</f>
        <v>150</v>
      </c>
    </row>
    <row r="125" spans="1:7" ht="30">
      <c r="A125" s="115"/>
      <c r="B125" s="97"/>
      <c r="C125" s="117"/>
      <c r="D125" s="97">
        <v>240</v>
      </c>
      <c r="E125" s="146" t="s">
        <v>563</v>
      </c>
      <c r="F125" s="37">
        <v>150</v>
      </c>
      <c r="G125" s="37">
        <v>150</v>
      </c>
    </row>
    <row r="126" spans="1:7" ht="15">
      <c r="A126" s="115"/>
      <c r="B126" s="97"/>
      <c r="C126" s="98" t="s">
        <v>143</v>
      </c>
      <c r="D126" s="97"/>
      <c r="E126" s="19" t="s">
        <v>606</v>
      </c>
      <c r="F126" s="37">
        <f aca="true" t="shared" si="9" ref="F126:G129">F127</f>
        <v>140</v>
      </c>
      <c r="G126" s="37">
        <f t="shared" si="9"/>
        <v>150</v>
      </c>
    </row>
    <row r="127" spans="1:7" ht="30">
      <c r="A127" s="115"/>
      <c r="B127" s="97"/>
      <c r="C127" s="98" t="s">
        <v>144</v>
      </c>
      <c r="D127" s="97"/>
      <c r="E127" s="19" t="s">
        <v>607</v>
      </c>
      <c r="F127" s="133">
        <f t="shared" si="9"/>
        <v>140</v>
      </c>
      <c r="G127" s="133">
        <f t="shared" si="9"/>
        <v>150</v>
      </c>
    </row>
    <row r="128" spans="1:7" ht="30">
      <c r="A128" s="115"/>
      <c r="B128" s="97"/>
      <c r="C128" s="97" t="s">
        <v>512</v>
      </c>
      <c r="D128" s="97"/>
      <c r="E128" s="147" t="s">
        <v>218</v>
      </c>
      <c r="F128" s="133">
        <f t="shared" si="9"/>
        <v>140</v>
      </c>
      <c r="G128" s="133">
        <f t="shared" si="9"/>
        <v>150</v>
      </c>
    </row>
    <row r="129" spans="1:7" ht="30">
      <c r="A129" s="115"/>
      <c r="B129" s="97"/>
      <c r="C129" s="97"/>
      <c r="D129" s="97">
        <v>200</v>
      </c>
      <c r="E129" s="146" t="s">
        <v>562</v>
      </c>
      <c r="F129" s="133">
        <f t="shared" si="9"/>
        <v>140</v>
      </c>
      <c r="G129" s="133">
        <f t="shared" si="9"/>
        <v>150</v>
      </c>
    </row>
    <row r="130" spans="1:7" ht="30">
      <c r="A130" s="115"/>
      <c r="B130" s="97"/>
      <c r="C130" s="97"/>
      <c r="D130" s="97">
        <v>240</v>
      </c>
      <c r="E130" s="146" t="s">
        <v>563</v>
      </c>
      <c r="F130" s="133">
        <v>140</v>
      </c>
      <c r="G130" s="133">
        <v>150</v>
      </c>
    </row>
    <row r="131" spans="1:7" ht="42.75">
      <c r="A131" s="115"/>
      <c r="B131" s="116" t="s">
        <v>298</v>
      </c>
      <c r="C131" s="116"/>
      <c r="D131" s="116"/>
      <c r="E131" s="145" t="s">
        <v>168</v>
      </c>
      <c r="F131" s="134">
        <f>F132+F137</f>
        <v>1.3</v>
      </c>
      <c r="G131" s="134">
        <f>G132+G137</f>
        <v>1.3</v>
      </c>
    </row>
    <row r="132" spans="1:7" ht="15">
      <c r="A132" s="115"/>
      <c r="B132" s="97"/>
      <c r="C132" s="97" t="s">
        <v>76</v>
      </c>
      <c r="D132" s="97"/>
      <c r="E132" s="146" t="s">
        <v>74</v>
      </c>
      <c r="F132" s="133">
        <f aca="true" t="shared" si="10" ref="F132:G135">F133</f>
        <v>1.3</v>
      </c>
      <c r="G132" s="133">
        <f t="shared" si="10"/>
        <v>1.3</v>
      </c>
    </row>
    <row r="133" spans="1:7" ht="60">
      <c r="A133" s="115"/>
      <c r="B133" s="97"/>
      <c r="C133" s="97" t="s">
        <v>169</v>
      </c>
      <c r="D133" s="97"/>
      <c r="E133" s="146" t="s">
        <v>591</v>
      </c>
      <c r="F133" s="133">
        <f t="shared" si="10"/>
        <v>1.3</v>
      </c>
      <c r="G133" s="133">
        <f t="shared" si="10"/>
        <v>1.3</v>
      </c>
    </row>
    <row r="134" spans="1:7" ht="30">
      <c r="A134" s="115"/>
      <c r="B134" s="97"/>
      <c r="C134" s="97" t="s">
        <v>170</v>
      </c>
      <c r="D134" s="97"/>
      <c r="E134" s="146" t="s">
        <v>171</v>
      </c>
      <c r="F134" s="133">
        <f t="shared" si="10"/>
        <v>1.3</v>
      </c>
      <c r="G134" s="133">
        <f t="shared" si="10"/>
        <v>1.3</v>
      </c>
    </row>
    <row r="135" spans="1:7" ht="30">
      <c r="A135" s="115"/>
      <c r="B135" s="97"/>
      <c r="C135" s="97"/>
      <c r="D135" s="97">
        <v>200</v>
      </c>
      <c r="E135" s="146" t="s">
        <v>562</v>
      </c>
      <c r="F135" s="133">
        <f t="shared" si="10"/>
        <v>1.3</v>
      </c>
      <c r="G135" s="133">
        <f t="shared" si="10"/>
        <v>1.3</v>
      </c>
    </row>
    <row r="136" spans="1:7" ht="30">
      <c r="A136" s="115"/>
      <c r="B136" s="97"/>
      <c r="C136" s="97"/>
      <c r="D136" s="97">
        <v>240</v>
      </c>
      <c r="E136" s="146" t="s">
        <v>563</v>
      </c>
      <c r="F136" s="37">
        <v>1.3</v>
      </c>
      <c r="G136" s="37">
        <v>1.3</v>
      </c>
    </row>
    <row r="137" spans="1:7" ht="15">
      <c r="A137" s="115"/>
      <c r="B137" s="97"/>
      <c r="C137" s="98" t="s">
        <v>143</v>
      </c>
      <c r="D137" s="97"/>
      <c r="E137" s="19" t="s">
        <v>606</v>
      </c>
      <c r="F137" s="37">
        <f aca="true" t="shared" si="11" ref="F137:G140">F138</f>
        <v>0</v>
      </c>
      <c r="G137" s="37">
        <f t="shared" si="11"/>
        <v>0</v>
      </c>
    </row>
    <row r="138" spans="1:7" ht="30">
      <c r="A138" s="115"/>
      <c r="B138" s="97"/>
      <c r="C138" s="98" t="s">
        <v>144</v>
      </c>
      <c r="D138" s="97"/>
      <c r="E138" s="19" t="s">
        <v>607</v>
      </c>
      <c r="F138" s="133">
        <f t="shared" si="11"/>
        <v>0</v>
      </c>
      <c r="G138" s="133">
        <f t="shared" si="11"/>
        <v>0</v>
      </c>
    </row>
    <row r="139" spans="1:7" ht="45">
      <c r="A139" s="115"/>
      <c r="B139" s="97"/>
      <c r="C139" s="97" t="s">
        <v>577</v>
      </c>
      <c r="D139" s="97"/>
      <c r="E139" s="147" t="s">
        <v>217</v>
      </c>
      <c r="F139" s="133">
        <f t="shared" si="11"/>
        <v>0</v>
      </c>
      <c r="G139" s="133">
        <f t="shared" si="11"/>
        <v>0</v>
      </c>
    </row>
    <row r="140" spans="1:7" ht="30">
      <c r="A140" s="115"/>
      <c r="B140" s="97"/>
      <c r="C140" s="97"/>
      <c r="D140" s="97">
        <v>200</v>
      </c>
      <c r="E140" s="146" t="s">
        <v>562</v>
      </c>
      <c r="F140" s="133">
        <f t="shared" si="11"/>
        <v>0</v>
      </c>
      <c r="G140" s="133">
        <f t="shared" si="11"/>
        <v>0</v>
      </c>
    </row>
    <row r="141" spans="1:7" ht="30">
      <c r="A141" s="123"/>
      <c r="B141" s="126"/>
      <c r="C141" s="126"/>
      <c r="D141" s="126">
        <v>240</v>
      </c>
      <c r="E141" s="151" t="s">
        <v>563</v>
      </c>
      <c r="F141" s="140">
        <v>0</v>
      </c>
      <c r="G141" s="140">
        <v>0</v>
      </c>
    </row>
    <row r="142" spans="1:7" ht="14.25">
      <c r="A142" s="123"/>
      <c r="B142" s="127" t="s">
        <v>299</v>
      </c>
      <c r="C142" s="127"/>
      <c r="D142" s="127"/>
      <c r="E142" s="152" t="s">
        <v>172</v>
      </c>
      <c r="F142" s="139">
        <f>F159+F143</f>
        <v>217.4</v>
      </c>
      <c r="G142" s="139">
        <f>G159+G143</f>
        <v>217.4</v>
      </c>
    </row>
    <row r="143" spans="1:7" ht="14.25">
      <c r="A143" s="123"/>
      <c r="B143" s="127" t="s">
        <v>300</v>
      </c>
      <c r="C143" s="103"/>
      <c r="D143" s="103"/>
      <c r="E143" s="17" t="s">
        <v>592</v>
      </c>
      <c r="F143" s="62">
        <f>F144+F152</f>
        <v>170</v>
      </c>
      <c r="G143" s="62">
        <f>G144+G152</f>
        <v>170</v>
      </c>
    </row>
    <row r="144" spans="1:7" ht="15">
      <c r="A144" s="123"/>
      <c r="B144" s="126"/>
      <c r="C144" s="104" t="s">
        <v>593</v>
      </c>
      <c r="D144" s="104"/>
      <c r="E144" s="18" t="s">
        <v>594</v>
      </c>
      <c r="F144" s="64">
        <f>F145+F148</f>
        <v>0</v>
      </c>
      <c r="G144" s="64">
        <f>G145+G148</f>
        <v>0</v>
      </c>
    </row>
    <row r="145" spans="1:7" ht="45">
      <c r="A145" s="123"/>
      <c r="B145" s="126"/>
      <c r="C145" s="104" t="s">
        <v>595</v>
      </c>
      <c r="D145" s="104"/>
      <c r="E145" s="18" t="s">
        <v>596</v>
      </c>
      <c r="F145" s="64">
        <f>F146</f>
        <v>0</v>
      </c>
      <c r="G145" s="64">
        <f>G146</f>
        <v>0</v>
      </c>
    </row>
    <row r="146" spans="1:7" ht="30">
      <c r="A146" s="115"/>
      <c r="B146" s="126"/>
      <c r="C146" s="104"/>
      <c r="D146" s="104">
        <v>200</v>
      </c>
      <c r="E146" s="18" t="s">
        <v>562</v>
      </c>
      <c r="F146" s="64">
        <f>F147</f>
        <v>0</v>
      </c>
      <c r="G146" s="64">
        <f>G147</f>
        <v>0</v>
      </c>
    </row>
    <row r="147" spans="1:7" ht="30">
      <c r="A147" s="115"/>
      <c r="B147" s="126"/>
      <c r="C147" s="104"/>
      <c r="D147" s="104">
        <v>240</v>
      </c>
      <c r="E147" s="48" t="s">
        <v>563</v>
      </c>
      <c r="F147" s="64">
        <v>0</v>
      </c>
      <c r="G147" s="64">
        <v>0</v>
      </c>
    </row>
    <row r="148" spans="1:7" ht="30">
      <c r="A148" s="115"/>
      <c r="B148" s="126"/>
      <c r="C148" s="104" t="s">
        <v>597</v>
      </c>
      <c r="D148" s="104"/>
      <c r="E148" s="20" t="s">
        <v>598</v>
      </c>
      <c r="F148" s="64">
        <f aca="true" t="shared" si="12" ref="F148:G150">F149</f>
        <v>0</v>
      </c>
      <c r="G148" s="64">
        <f t="shared" si="12"/>
        <v>0</v>
      </c>
    </row>
    <row r="149" spans="1:7" ht="30">
      <c r="A149" s="115"/>
      <c r="B149" s="126"/>
      <c r="C149" s="104" t="s">
        <v>599</v>
      </c>
      <c r="D149" s="104"/>
      <c r="E149" s="20" t="s">
        <v>600</v>
      </c>
      <c r="F149" s="64">
        <f t="shared" si="12"/>
        <v>0</v>
      </c>
      <c r="G149" s="64">
        <f t="shared" si="12"/>
        <v>0</v>
      </c>
    </row>
    <row r="150" spans="1:7" ht="30">
      <c r="A150" s="115"/>
      <c r="B150" s="126"/>
      <c r="C150" s="104"/>
      <c r="D150" s="104">
        <v>200</v>
      </c>
      <c r="E150" s="18" t="s">
        <v>562</v>
      </c>
      <c r="F150" s="64">
        <f t="shared" si="12"/>
        <v>0</v>
      </c>
      <c r="G150" s="64">
        <f t="shared" si="12"/>
        <v>0</v>
      </c>
    </row>
    <row r="151" spans="1:7" ht="30">
      <c r="A151" s="115"/>
      <c r="B151" s="126"/>
      <c r="C151" s="104"/>
      <c r="D151" s="104">
        <v>240</v>
      </c>
      <c r="E151" s="48" t="s">
        <v>563</v>
      </c>
      <c r="F151" s="64">
        <v>0</v>
      </c>
      <c r="G151" s="64">
        <v>0</v>
      </c>
    </row>
    <row r="152" spans="1:7" ht="45">
      <c r="A152" s="115"/>
      <c r="B152" s="126"/>
      <c r="C152" s="69" t="s">
        <v>69</v>
      </c>
      <c r="D152" s="69"/>
      <c r="E152" s="21" t="s">
        <v>174</v>
      </c>
      <c r="F152" s="49">
        <f>F153+F156</f>
        <v>170</v>
      </c>
      <c r="G152" s="49">
        <f>G153+G156</f>
        <v>170</v>
      </c>
    </row>
    <row r="153" spans="1:7" ht="30">
      <c r="A153" s="115"/>
      <c r="B153" s="126"/>
      <c r="C153" s="69" t="s">
        <v>175</v>
      </c>
      <c r="D153" s="69"/>
      <c r="E153" s="21" t="s">
        <v>176</v>
      </c>
      <c r="F153" s="49">
        <f>F154</f>
        <v>0</v>
      </c>
      <c r="G153" s="49">
        <f>G154</f>
        <v>0</v>
      </c>
    </row>
    <row r="154" spans="1:7" ht="30">
      <c r="A154" s="115"/>
      <c r="B154" s="126"/>
      <c r="C154" s="66"/>
      <c r="D154" s="66">
        <v>200</v>
      </c>
      <c r="E154" s="48" t="s">
        <v>562</v>
      </c>
      <c r="F154" s="49">
        <f>F155</f>
        <v>0</v>
      </c>
      <c r="G154" s="49">
        <f>G155</f>
        <v>0</v>
      </c>
    </row>
    <row r="155" spans="1:7" ht="30">
      <c r="A155" s="115"/>
      <c r="B155" s="126"/>
      <c r="C155" s="66"/>
      <c r="D155" s="66">
        <v>240</v>
      </c>
      <c r="E155" s="48" t="s">
        <v>563</v>
      </c>
      <c r="F155" s="49">
        <v>0</v>
      </c>
      <c r="G155" s="49">
        <v>0</v>
      </c>
    </row>
    <row r="156" spans="1:7" ht="15">
      <c r="A156" s="115"/>
      <c r="B156" s="126"/>
      <c r="C156" s="66" t="s">
        <v>177</v>
      </c>
      <c r="D156" s="66"/>
      <c r="E156" s="48" t="s">
        <v>178</v>
      </c>
      <c r="F156" s="49">
        <f>F157</f>
        <v>170</v>
      </c>
      <c r="G156" s="49">
        <f>G157</f>
        <v>170</v>
      </c>
    </row>
    <row r="157" spans="1:7" ht="30">
      <c r="A157" s="115"/>
      <c r="B157" s="126"/>
      <c r="C157" s="66"/>
      <c r="D157" s="66">
        <v>200</v>
      </c>
      <c r="E157" s="48" t="s">
        <v>562</v>
      </c>
      <c r="F157" s="49">
        <f>F158</f>
        <v>170</v>
      </c>
      <c r="G157" s="49">
        <f>G158</f>
        <v>170</v>
      </c>
    </row>
    <row r="158" spans="1:7" ht="30">
      <c r="A158" s="115"/>
      <c r="B158" s="126"/>
      <c r="C158" s="66"/>
      <c r="D158" s="66">
        <v>240</v>
      </c>
      <c r="E158" s="48" t="s">
        <v>563</v>
      </c>
      <c r="F158" s="49">
        <v>170</v>
      </c>
      <c r="G158" s="49">
        <v>170</v>
      </c>
    </row>
    <row r="159" spans="1:7" ht="28.5">
      <c r="A159" s="115"/>
      <c r="B159" s="116" t="s">
        <v>301</v>
      </c>
      <c r="C159" s="116"/>
      <c r="D159" s="120"/>
      <c r="E159" s="153" t="s">
        <v>605</v>
      </c>
      <c r="F159" s="36">
        <f>F160+F168</f>
        <v>47.4</v>
      </c>
      <c r="G159" s="36">
        <f>G160+G168</f>
        <v>47.4</v>
      </c>
    </row>
    <row r="160" spans="1:7" ht="15">
      <c r="A160" s="115"/>
      <c r="B160" s="97"/>
      <c r="C160" s="66" t="s">
        <v>76</v>
      </c>
      <c r="D160" s="66"/>
      <c r="E160" s="19" t="s">
        <v>74</v>
      </c>
      <c r="F160" s="49">
        <f aca="true" t="shared" si="13" ref="F160:G163">F161</f>
        <v>47.4</v>
      </c>
      <c r="G160" s="49">
        <f t="shared" si="13"/>
        <v>47.4</v>
      </c>
    </row>
    <row r="161" spans="1:7" ht="75">
      <c r="A161" s="115"/>
      <c r="B161" s="97"/>
      <c r="C161" s="66" t="s">
        <v>147</v>
      </c>
      <c r="D161" s="66"/>
      <c r="E161" s="19" t="s">
        <v>565</v>
      </c>
      <c r="F161" s="49">
        <f>F162+F165</f>
        <v>47.4</v>
      </c>
      <c r="G161" s="49">
        <f>G162+G165</f>
        <v>47.4</v>
      </c>
    </row>
    <row r="162" spans="1:7" ht="60">
      <c r="A162" s="123"/>
      <c r="B162" s="126"/>
      <c r="C162" s="66" t="s">
        <v>146</v>
      </c>
      <c r="D162" s="66"/>
      <c r="E162" s="19" t="s">
        <v>0</v>
      </c>
      <c r="F162" s="49">
        <f t="shared" si="13"/>
        <v>47.4</v>
      </c>
      <c r="G162" s="49">
        <f t="shared" si="13"/>
        <v>47.4</v>
      </c>
    </row>
    <row r="163" spans="1:7" ht="15">
      <c r="A163" s="123"/>
      <c r="B163" s="126"/>
      <c r="C163" s="93"/>
      <c r="D163" s="66">
        <v>500</v>
      </c>
      <c r="E163" s="48" t="s">
        <v>74</v>
      </c>
      <c r="F163" s="50">
        <f t="shared" si="13"/>
        <v>47.4</v>
      </c>
      <c r="G163" s="50">
        <f t="shared" si="13"/>
        <v>47.4</v>
      </c>
    </row>
    <row r="164" spans="1:7" ht="15">
      <c r="A164" s="123"/>
      <c r="B164" s="126"/>
      <c r="C164" s="93"/>
      <c r="D164" s="66">
        <v>540</v>
      </c>
      <c r="E164" s="48" t="s">
        <v>75</v>
      </c>
      <c r="F164" s="49">
        <v>47.4</v>
      </c>
      <c r="G164" s="49">
        <v>47.4</v>
      </c>
    </row>
    <row r="165" spans="1:7" ht="75">
      <c r="A165" s="123"/>
      <c r="B165" s="126"/>
      <c r="C165" s="66" t="s">
        <v>589</v>
      </c>
      <c r="D165" s="66"/>
      <c r="E165" s="19" t="s">
        <v>200</v>
      </c>
      <c r="F165" s="49">
        <f>F166</f>
        <v>0</v>
      </c>
      <c r="G165" s="49">
        <f>G166</f>
        <v>0</v>
      </c>
    </row>
    <row r="166" spans="1:7" ht="15">
      <c r="A166" s="123"/>
      <c r="B166" s="126"/>
      <c r="C166" s="66"/>
      <c r="D166" s="66">
        <v>500</v>
      </c>
      <c r="E166" s="19" t="s">
        <v>587</v>
      </c>
      <c r="F166" s="49">
        <f>F167</f>
        <v>0</v>
      </c>
      <c r="G166" s="49">
        <f>G167</f>
        <v>0</v>
      </c>
    </row>
    <row r="167" spans="1:7" ht="15">
      <c r="A167" s="123"/>
      <c r="B167" s="126"/>
      <c r="C167" s="66"/>
      <c r="D167" s="66">
        <v>540</v>
      </c>
      <c r="E167" s="19" t="s">
        <v>75</v>
      </c>
      <c r="F167" s="49">
        <v>0</v>
      </c>
      <c r="G167" s="49">
        <v>0</v>
      </c>
    </row>
    <row r="168" spans="1:7" ht="15">
      <c r="A168" s="123"/>
      <c r="B168" s="126"/>
      <c r="C168" s="66" t="s">
        <v>143</v>
      </c>
      <c r="D168" s="66"/>
      <c r="E168" s="19" t="s">
        <v>606</v>
      </c>
      <c r="F168" s="50">
        <f aca="true" t="shared" si="14" ref="F168:G171">F169</f>
        <v>0</v>
      </c>
      <c r="G168" s="50">
        <f t="shared" si="14"/>
        <v>0</v>
      </c>
    </row>
    <row r="169" spans="1:7" ht="30">
      <c r="A169" s="123"/>
      <c r="B169" s="126"/>
      <c r="C169" s="66" t="s">
        <v>144</v>
      </c>
      <c r="D169" s="66"/>
      <c r="E169" s="19" t="s">
        <v>607</v>
      </c>
      <c r="F169" s="49">
        <f t="shared" si="14"/>
        <v>0</v>
      </c>
      <c r="G169" s="49">
        <f t="shared" si="14"/>
        <v>0</v>
      </c>
    </row>
    <row r="170" spans="1:7" ht="54.75" customHeight="1">
      <c r="A170" s="123"/>
      <c r="B170" s="126"/>
      <c r="C170" s="66" t="s">
        <v>109</v>
      </c>
      <c r="D170" s="66"/>
      <c r="E170" s="150" t="s">
        <v>220</v>
      </c>
      <c r="F170" s="50">
        <f t="shared" si="14"/>
        <v>0</v>
      </c>
      <c r="G170" s="50">
        <f t="shared" si="14"/>
        <v>0</v>
      </c>
    </row>
    <row r="171" spans="1:7" ht="30">
      <c r="A171" s="123"/>
      <c r="B171" s="126"/>
      <c r="C171" s="66"/>
      <c r="D171" s="66">
        <v>200</v>
      </c>
      <c r="E171" s="48" t="s">
        <v>562</v>
      </c>
      <c r="F171" s="50">
        <f t="shared" si="14"/>
        <v>0</v>
      </c>
      <c r="G171" s="50">
        <f t="shared" si="14"/>
        <v>0</v>
      </c>
    </row>
    <row r="172" spans="1:7" ht="30">
      <c r="A172" s="123"/>
      <c r="B172" s="126"/>
      <c r="C172" s="66"/>
      <c r="D172" s="66">
        <v>240</v>
      </c>
      <c r="E172" s="48" t="s">
        <v>563</v>
      </c>
      <c r="F172" s="50">
        <v>0</v>
      </c>
      <c r="G172" s="50">
        <v>0</v>
      </c>
    </row>
    <row r="173" spans="1:7" ht="14.25">
      <c r="A173" s="123"/>
      <c r="B173" s="127" t="s">
        <v>302</v>
      </c>
      <c r="C173" s="127"/>
      <c r="D173" s="127"/>
      <c r="E173" s="152" t="s">
        <v>61</v>
      </c>
      <c r="F173" s="139">
        <f>F184+F190+F174</f>
        <v>544.7</v>
      </c>
      <c r="G173" s="139">
        <f>G184+G190+G174</f>
        <v>557.3</v>
      </c>
    </row>
    <row r="174" spans="1:7" ht="14.25">
      <c r="A174" s="123"/>
      <c r="B174" s="127" t="s">
        <v>303</v>
      </c>
      <c r="C174" s="127"/>
      <c r="D174" s="127"/>
      <c r="E174" s="152" t="s">
        <v>1</v>
      </c>
      <c r="F174" s="139">
        <f>F175+F179</f>
        <v>0</v>
      </c>
      <c r="G174" s="139">
        <f>G175+G179</f>
        <v>0</v>
      </c>
    </row>
    <row r="175" spans="1:7" ht="15">
      <c r="A175" s="123"/>
      <c r="B175" s="126"/>
      <c r="C175" s="126" t="s">
        <v>76</v>
      </c>
      <c r="D175" s="126"/>
      <c r="E175" s="150" t="s">
        <v>587</v>
      </c>
      <c r="F175" s="140">
        <f aca="true" t="shared" si="15" ref="F175:G177">F176</f>
        <v>0</v>
      </c>
      <c r="G175" s="140">
        <f t="shared" si="15"/>
        <v>0</v>
      </c>
    </row>
    <row r="176" spans="1:7" ht="45">
      <c r="A176" s="115"/>
      <c r="B176" s="126"/>
      <c r="C176" s="126" t="s">
        <v>158</v>
      </c>
      <c r="D176" s="126"/>
      <c r="E176" s="151" t="s">
        <v>159</v>
      </c>
      <c r="F176" s="140">
        <f t="shared" si="15"/>
        <v>0</v>
      </c>
      <c r="G176" s="140">
        <f t="shared" si="15"/>
        <v>0</v>
      </c>
    </row>
    <row r="177" spans="1:7" ht="30">
      <c r="A177" s="115"/>
      <c r="B177" s="126"/>
      <c r="C177" s="126"/>
      <c r="D177" s="97" t="s">
        <v>603</v>
      </c>
      <c r="E177" s="147" t="s">
        <v>562</v>
      </c>
      <c r="F177" s="133">
        <f t="shared" si="15"/>
        <v>0</v>
      </c>
      <c r="G177" s="133">
        <f t="shared" si="15"/>
        <v>0</v>
      </c>
    </row>
    <row r="178" spans="1:7" ht="30">
      <c r="A178" s="115"/>
      <c r="B178" s="126"/>
      <c r="C178" s="126"/>
      <c r="D178" s="97" t="s">
        <v>604</v>
      </c>
      <c r="E178" s="146" t="s">
        <v>563</v>
      </c>
      <c r="F178" s="37">
        <v>0</v>
      </c>
      <c r="G178" s="37">
        <v>0</v>
      </c>
    </row>
    <row r="179" spans="1:7" ht="45">
      <c r="A179" s="115"/>
      <c r="B179" s="126"/>
      <c r="C179" s="126" t="s">
        <v>2</v>
      </c>
      <c r="D179" s="97"/>
      <c r="E179" s="146" t="s">
        <v>3</v>
      </c>
      <c r="F179" s="37">
        <f aca="true" t="shared" si="16" ref="F179:G182">F180</f>
        <v>0</v>
      </c>
      <c r="G179" s="37">
        <f t="shared" si="16"/>
        <v>0</v>
      </c>
    </row>
    <row r="180" spans="1:7" ht="60">
      <c r="A180" s="115"/>
      <c r="B180" s="126"/>
      <c r="C180" s="126" t="s">
        <v>4</v>
      </c>
      <c r="D180" s="97"/>
      <c r="E180" s="146" t="s">
        <v>6</v>
      </c>
      <c r="F180" s="37">
        <f t="shared" si="16"/>
        <v>0</v>
      </c>
      <c r="G180" s="37">
        <f t="shared" si="16"/>
        <v>0</v>
      </c>
    </row>
    <row r="181" spans="1:7" ht="45">
      <c r="A181" s="115"/>
      <c r="B181" s="126"/>
      <c r="C181" s="126" t="s">
        <v>7</v>
      </c>
      <c r="D181" s="97"/>
      <c r="E181" s="146" t="s">
        <v>8</v>
      </c>
      <c r="F181" s="37">
        <f t="shared" si="16"/>
        <v>0</v>
      </c>
      <c r="G181" s="37">
        <f t="shared" si="16"/>
        <v>0</v>
      </c>
    </row>
    <row r="182" spans="1:7" ht="15">
      <c r="A182" s="115"/>
      <c r="B182" s="126"/>
      <c r="C182" s="126"/>
      <c r="D182" s="97" t="s">
        <v>9</v>
      </c>
      <c r="E182" s="147" t="s">
        <v>10</v>
      </c>
      <c r="F182" s="133">
        <f t="shared" si="16"/>
        <v>0</v>
      </c>
      <c r="G182" s="133">
        <f t="shared" si="16"/>
        <v>0</v>
      </c>
    </row>
    <row r="183" spans="1:7" ht="30">
      <c r="A183" s="115"/>
      <c r="B183" s="126"/>
      <c r="C183" s="126"/>
      <c r="D183" s="97" t="s">
        <v>11</v>
      </c>
      <c r="E183" s="146" t="s">
        <v>12</v>
      </c>
      <c r="F183" s="37">
        <v>0</v>
      </c>
      <c r="G183" s="37">
        <v>0</v>
      </c>
    </row>
    <row r="184" spans="1:7" ht="14.25">
      <c r="A184" s="115"/>
      <c r="B184" s="116" t="s">
        <v>304</v>
      </c>
      <c r="C184" s="116"/>
      <c r="D184" s="116"/>
      <c r="E184" s="145" t="s">
        <v>62</v>
      </c>
      <c r="F184" s="36">
        <f aca="true" t="shared" si="17" ref="F184:G186">F185</f>
        <v>50</v>
      </c>
      <c r="G184" s="36">
        <f t="shared" si="17"/>
        <v>50</v>
      </c>
    </row>
    <row r="185" spans="1:7" ht="15">
      <c r="A185" s="115"/>
      <c r="B185" s="97"/>
      <c r="C185" s="66" t="s">
        <v>103</v>
      </c>
      <c r="D185" s="66"/>
      <c r="E185" s="19" t="s">
        <v>105</v>
      </c>
      <c r="F185" s="133">
        <f t="shared" si="17"/>
        <v>50</v>
      </c>
      <c r="G185" s="133">
        <f t="shared" si="17"/>
        <v>50</v>
      </c>
    </row>
    <row r="186" spans="1:7" ht="15">
      <c r="A186" s="115"/>
      <c r="B186" s="97"/>
      <c r="C186" s="66" t="s">
        <v>104</v>
      </c>
      <c r="D186" s="66"/>
      <c r="E186" s="19" t="s">
        <v>106</v>
      </c>
      <c r="F186" s="37">
        <f t="shared" si="17"/>
        <v>50</v>
      </c>
      <c r="G186" s="37">
        <f t="shared" si="17"/>
        <v>50</v>
      </c>
    </row>
    <row r="187" spans="1:7" ht="45">
      <c r="A187" s="115"/>
      <c r="B187" s="97"/>
      <c r="C187" s="66" t="s">
        <v>108</v>
      </c>
      <c r="D187" s="66"/>
      <c r="E187" s="147" t="s">
        <v>107</v>
      </c>
      <c r="F187" s="37">
        <f>F189</f>
        <v>50</v>
      </c>
      <c r="G187" s="37">
        <f>G189</f>
        <v>50</v>
      </c>
    </row>
    <row r="188" spans="1:7" ht="30">
      <c r="A188" s="115"/>
      <c r="B188" s="97"/>
      <c r="C188" s="66"/>
      <c r="D188" s="66" t="s">
        <v>603</v>
      </c>
      <c r="E188" s="19" t="s">
        <v>562</v>
      </c>
      <c r="F188" s="133">
        <f>F189</f>
        <v>50</v>
      </c>
      <c r="G188" s="133">
        <f>G189</f>
        <v>50</v>
      </c>
    </row>
    <row r="189" spans="1:7" ht="30">
      <c r="A189" s="115"/>
      <c r="B189" s="97"/>
      <c r="C189" s="66"/>
      <c r="D189" s="66" t="s">
        <v>604</v>
      </c>
      <c r="E189" s="48" t="s">
        <v>563</v>
      </c>
      <c r="F189" s="37">
        <v>50</v>
      </c>
      <c r="G189" s="37">
        <v>50</v>
      </c>
    </row>
    <row r="190" spans="1:7" ht="14.25">
      <c r="A190" s="115"/>
      <c r="B190" s="116" t="s">
        <v>305</v>
      </c>
      <c r="C190" s="116"/>
      <c r="D190" s="116"/>
      <c r="E190" s="145" t="s">
        <v>63</v>
      </c>
      <c r="F190" s="36">
        <f>F195+F191</f>
        <v>494.7</v>
      </c>
      <c r="G190" s="36">
        <f>G195+G191</f>
        <v>507.3</v>
      </c>
    </row>
    <row r="191" spans="1:7" ht="15">
      <c r="A191" s="115"/>
      <c r="B191" s="97"/>
      <c r="C191" s="126" t="s">
        <v>76</v>
      </c>
      <c r="D191" s="126"/>
      <c r="E191" s="147" t="s">
        <v>587</v>
      </c>
      <c r="F191" s="140">
        <f aca="true" t="shared" si="18" ref="F191:G193">F192</f>
        <v>0</v>
      </c>
      <c r="G191" s="140">
        <f t="shared" si="18"/>
        <v>0</v>
      </c>
    </row>
    <row r="192" spans="1:7" ht="45">
      <c r="A192" s="115"/>
      <c r="B192" s="97"/>
      <c r="C192" s="126" t="s">
        <v>158</v>
      </c>
      <c r="D192" s="126"/>
      <c r="E192" s="151" t="s">
        <v>159</v>
      </c>
      <c r="F192" s="140">
        <f t="shared" si="18"/>
        <v>0</v>
      </c>
      <c r="G192" s="140">
        <f t="shared" si="18"/>
        <v>0</v>
      </c>
    </row>
    <row r="193" spans="1:7" ht="30">
      <c r="A193" s="115"/>
      <c r="B193" s="97"/>
      <c r="C193" s="126"/>
      <c r="D193" s="97" t="s">
        <v>603</v>
      </c>
      <c r="E193" s="147" t="s">
        <v>562</v>
      </c>
      <c r="F193" s="133">
        <f t="shared" si="18"/>
        <v>0</v>
      </c>
      <c r="G193" s="133">
        <f t="shared" si="18"/>
        <v>0</v>
      </c>
    </row>
    <row r="194" spans="1:7" ht="30">
      <c r="A194" s="115"/>
      <c r="B194" s="97"/>
      <c r="C194" s="126"/>
      <c r="D194" s="97" t="s">
        <v>604</v>
      </c>
      <c r="E194" s="146" t="s">
        <v>563</v>
      </c>
      <c r="F194" s="37">
        <v>0</v>
      </c>
      <c r="G194" s="37">
        <v>0</v>
      </c>
    </row>
    <row r="195" spans="1:7" ht="15">
      <c r="A195" s="123"/>
      <c r="B195" s="126"/>
      <c r="C195" s="126" t="s">
        <v>64</v>
      </c>
      <c r="D195" s="126"/>
      <c r="E195" s="151" t="s">
        <v>63</v>
      </c>
      <c r="F195" s="133">
        <f>F196+F210+F214+F218+F222+F203</f>
        <v>494.7</v>
      </c>
      <c r="G195" s="133">
        <f>G196+G210+G214+G218+G222+G203</f>
        <v>507.3</v>
      </c>
    </row>
    <row r="196" spans="1:7" ht="15">
      <c r="A196" s="123"/>
      <c r="B196" s="126"/>
      <c r="C196" s="126" t="s">
        <v>65</v>
      </c>
      <c r="D196" s="126"/>
      <c r="E196" s="151" t="s">
        <v>66</v>
      </c>
      <c r="F196" s="37">
        <f>F197+F200</f>
        <v>120</v>
      </c>
      <c r="G196" s="37">
        <f>G197+G200</f>
        <v>120</v>
      </c>
    </row>
    <row r="197" spans="1:7" ht="30">
      <c r="A197" s="123"/>
      <c r="B197" s="126"/>
      <c r="C197" s="126" t="s">
        <v>67</v>
      </c>
      <c r="D197" s="126"/>
      <c r="E197" s="151" t="s">
        <v>13</v>
      </c>
      <c r="F197" s="37">
        <f>F198</f>
        <v>120</v>
      </c>
      <c r="G197" s="37">
        <f>G198</f>
        <v>120</v>
      </c>
    </row>
    <row r="198" spans="1:7" ht="30">
      <c r="A198" s="123"/>
      <c r="B198" s="126"/>
      <c r="C198" s="126"/>
      <c r="D198" s="126">
        <v>200</v>
      </c>
      <c r="E198" s="151" t="s">
        <v>562</v>
      </c>
      <c r="F198" s="37">
        <f>F199</f>
        <v>120</v>
      </c>
      <c r="G198" s="37">
        <f>G199</f>
        <v>120</v>
      </c>
    </row>
    <row r="199" spans="1:7" ht="30">
      <c r="A199" s="123"/>
      <c r="B199" s="126"/>
      <c r="C199" s="126"/>
      <c r="D199" s="126">
        <v>240</v>
      </c>
      <c r="E199" s="151" t="s">
        <v>563</v>
      </c>
      <c r="F199" s="37">
        <v>120</v>
      </c>
      <c r="G199" s="37">
        <v>120</v>
      </c>
    </row>
    <row r="200" spans="1:7" ht="30">
      <c r="A200" s="123"/>
      <c r="B200" s="126"/>
      <c r="C200" s="126" t="s">
        <v>68</v>
      </c>
      <c r="D200" s="126"/>
      <c r="E200" s="151" t="s">
        <v>173</v>
      </c>
      <c r="F200" s="37">
        <f>F201</f>
        <v>0</v>
      </c>
      <c r="G200" s="37">
        <f>G201</f>
        <v>0</v>
      </c>
    </row>
    <row r="201" spans="1:7" ht="30">
      <c r="A201" s="123"/>
      <c r="B201" s="126"/>
      <c r="C201" s="126"/>
      <c r="D201" s="126">
        <v>200</v>
      </c>
      <c r="E201" s="151" t="s">
        <v>562</v>
      </c>
      <c r="F201" s="37">
        <f>F202</f>
        <v>0</v>
      </c>
      <c r="G201" s="37">
        <f>G202</f>
        <v>0</v>
      </c>
    </row>
    <row r="202" spans="1:7" ht="30">
      <c r="A202" s="123"/>
      <c r="B202" s="126"/>
      <c r="C202" s="126"/>
      <c r="D202" s="126">
        <v>240</v>
      </c>
      <c r="E202" s="151" t="s">
        <v>563</v>
      </c>
      <c r="F202" s="37">
        <v>0</v>
      </c>
      <c r="G202" s="37">
        <v>0</v>
      </c>
    </row>
    <row r="203" spans="1:7" ht="45">
      <c r="A203" s="123"/>
      <c r="B203" s="125"/>
      <c r="C203" s="125" t="s">
        <v>69</v>
      </c>
      <c r="D203" s="125"/>
      <c r="E203" s="150" t="s">
        <v>174</v>
      </c>
      <c r="F203" s="37">
        <f>F204+F207</f>
        <v>0</v>
      </c>
      <c r="G203" s="37">
        <f>G204+G207</f>
        <v>0</v>
      </c>
    </row>
    <row r="204" spans="1:7" ht="30">
      <c r="A204" s="123"/>
      <c r="B204" s="125"/>
      <c r="C204" s="125" t="s">
        <v>175</v>
      </c>
      <c r="D204" s="125"/>
      <c r="E204" s="150" t="s">
        <v>176</v>
      </c>
      <c r="F204" s="37">
        <f>F205</f>
        <v>0</v>
      </c>
      <c r="G204" s="37">
        <f>G205</f>
        <v>0</v>
      </c>
    </row>
    <row r="205" spans="1:7" ht="30">
      <c r="A205" s="123"/>
      <c r="B205" s="126"/>
      <c r="C205" s="126"/>
      <c r="D205" s="126">
        <v>200</v>
      </c>
      <c r="E205" s="151" t="s">
        <v>562</v>
      </c>
      <c r="F205" s="37">
        <f>F206</f>
        <v>0</v>
      </c>
      <c r="G205" s="37">
        <f>G206</f>
        <v>0</v>
      </c>
    </row>
    <row r="206" spans="1:7" ht="30">
      <c r="A206" s="123"/>
      <c r="B206" s="126"/>
      <c r="C206" s="126"/>
      <c r="D206" s="126">
        <v>240</v>
      </c>
      <c r="E206" s="151" t="s">
        <v>563</v>
      </c>
      <c r="F206" s="37">
        <v>0</v>
      </c>
      <c r="G206" s="37">
        <v>0</v>
      </c>
    </row>
    <row r="207" spans="1:7" ht="15">
      <c r="A207" s="123"/>
      <c r="B207" s="126"/>
      <c r="C207" s="126" t="s">
        <v>177</v>
      </c>
      <c r="D207" s="126"/>
      <c r="E207" s="151" t="s">
        <v>178</v>
      </c>
      <c r="F207" s="37">
        <f>F208</f>
        <v>0</v>
      </c>
      <c r="G207" s="37">
        <f>G208</f>
        <v>0</v>
      </c>
    </row>
    <row r="208" spans="1:7" ht="30">
      <c r="A208" s="123"/>
      <c r="B208" s="126"/>
      <c r="C208" s="126"/>
      <c r="D208" s="126">
        <v>200</v>
      </c>
      <c r="E208" s="151" t="s">
        <v>562</v>
      </c>
      <c r="F208" s="37">
        <f>F209</f>
        <v>0</v>
      </c>
      <c r="G208" s="37">
        <f>G209</f>
        <v>0</v>
      </c>
    </row>
    <row r="209" spans="1:7" ht="30">
      <c r="A209" s="123"/>
      <c r="B209" s="126"/>
      <c r="C209" s="126"/>
      <c r="D209" s="126">
        <v>240</v>
      </c>
      <c r="E209" s="151" t="s">
        <v>563</v>
      </c>
      <c r="F209" s="37">
        <v>0</v>
      </c>
      <c r="G209" s="37">
        <v>0</v>
      </c>
    </row>
    <row r="210" spans="1:7" ht="15">
      <c r="A210" s="123"/>
      <c r="B210" s="126"/>
      <c r="C210" s="126" t="s">
        <v>70</v>
      </c>
      <c r="D210" s="126"/>
      <c r="E210" s="151" t="s">
        <v>83</v>
      </c>
      <c r="F210" s="37">
        <f>F212</f>
        <v>0</v>
      </c>
      <c r="G210" s="37">
        <f>G212</f>
        <v>0</v>
      </c>
    </row>
    <row r="211" spans="1:7" ht="30">
      <c r="A211" s="123"/>
      <c r="B211" s="126"/>
      <c r="C211" s="126" t="s">
        <v>179</v>
      </c>
      <c r="D211" s="126"/>
      <c r="E211" s="151" t="s">
        <v>229</v>
      </c>
      <c r="F211" s="37">
        <f>F212</f>
        <v>0</v>
      </c>
      <c r="G211" s="37">
        <f>G212</f>
        <v>0</v>
      </c>
    </row>
    <row r="212" spans="1:7" ht="30">
      <c r="A212" s="123"/>
      <c r="B212" s="126"/>
      <c r="C212" s="126"/>
      <c r="D212" s="126">
        <v>200</v>
      </c>
      <c r="E212" s="151" t="s">
        <v>562</v>
      </c>
      <c r="F212" s="37">
        <f>F213</f>
        <v>0</v>
      </c>
      <c r="G212" s="37">
        <f>G213</f>
        <v>0</v>
      </c>
    </row>
    <row r="213" spans="1:7" ht="30">
      <c r="A213" s="123"/>
      <c r="B213" s="126"/>
      <c r="C213" s="126"/>
      <c r="D213" s="126">
        <v>240</v>
      </c>
      <c r="E213" s="151" t="s">
        <v>563</v>
      </c>
      <c r="F213" s="37">
        <v>0</v>
      </c>
      <c r="G213" s="37">
        <v>0</v>
      </c>
    </row>
    <row r="214" spans="1:7" ht="30">
      <c r="A214" s="123"/>
      <c r="B214" s="126"/>
      <c r="C214" s="126" t="s">
        <v>84</v>
      </c>
      <c r="D214" s="126"/>
      <c r="E214" s="151" t="s">
        <v>14</v>
      </c>
      <c r="F214" s="133">
        <f aca="true" t="shared" si="19" ref="F214:G216">F215</f>
        <v>100</v>
      </c>
      <c r="G214" s="133">
        <f t="shared" si="19"/>
        <v>100</v>
      </c>
    </row>
    <row r="215" spans="1:7" ht="15">
      <c r="A215" s="123"/>
      <c r="B215" s="126"/>
      <c r="C215" s="126" t="s">
        <v>230</v>
      </c>
      <c r="D215" s="126"/>
      <c r="E215" s="151" t="s">
        <v>231</v>
      </c>
      <c r="F215" s="133">
        <f t="shared" si="19"/>
        <v>100</v>
      </c>
      <c r="G215" s="133">
        <f t="shared" si="19"/>
        <v>100</v>
      </c>
    </row>
    <row r="216" spans="1:7" ht="30">
      <c r="A216" s="123"/>
      <c r="B216" s="126"/>
      <c r="C216" s="126"/>
      <c r="D216" s="126">
        <v>200</v>
      </c>
      <c r="E216" s="151" t="s">
        <v>562</v>
      </c>
      <c r="F216" s="37">
        <f t="shared" si="19"/>
        <v>100</v>
      </c>
      <c r="G216" s="37">
        <f t="shared" si="19"/>
        <v>100</v>
      </c>
    </row>
    <row r="217" spans="1:7" ht="30">
      <c r="A217" s="123"/>
      <c r="B217" s="126"/>
      <c r="C217" s="126"/>
      <c r="D217" s="126">
        <v>240</v>
      </c>
      <c r="E217" s="151" t="s">
        <v>563</v>
      </c>
      <c r="F217" s="37">
        <v>100</v>
      </c>
      <c r="G217" s="37">
        <v>100</v>
      </c>
    </row>
    <row r="218" spans="1:7" ht="15">
      <c r="A218" s="123"/>
      <c r="B218" s="126"/>
      <c r="C218" s="126" t="s">
        <v>232</v>
      </c>
      <c r="D218" s="126"/>
      <c r="E218" s="150" t="s">
        <v>233</v>
      </c>
      <c r="F218" s="133">
        <f>F220</f>
        <v>100</v>
      </c>
      <c r="G218" s="133">
        <f>G220</f>
        <v>100</v>
      </c>
    </row>
    <row r="219" spans="1:7" ht="30">
      <c r="A219" s="123"/>
      <c r="B219" s="126"/>
      <c r="C219" s="126" t="s">
        <v>234</v>
      </c>
      <c r="D219" s="126"/>
      <c r="E219" s="150" t="s">
        <v>235</v>
      </c>
      <c r="F219" s="133">
        <f>F220</f>
        <v>100</v>
      </c>
      <c r="G219" s="133">
        <f>G220</f>
        <v>100</v>
      </c>
    </row>
    <row r="220" spans="1:7" ht="30">
      <c r="A220" s="123"/>
      <c r="B220" s="126"/>
      <c r="C220" s="126"/>
      <c r="D220" s="126">
        <v>200</v>
      </c>
      <c r="E220" s="151" t="s">
        <v>562</v>
      </c>
      <c r="F220" s="37">
        <f>F221</f>
        <v>100</v>
      </c>
      <c r="G220" s="37">
        <f>G221</f>
        <v>100</v>
      </c>
    </row>
    <row r="221" spans="1:7" ht="30">
      <c r="A221" s="123"/>
      <c r="B221" s="126"/>
      <c r="C221" s="126"/>
      <c r="D221" s="126">
        <v>240</v>
      </c>
      <c r="E221" s="151" t="s">
        <v>563</v>
      </c>
      <c r="F221" s="37">
        <v>100</v>
      </c>
      <c r="G221" s="37">
        <v>100</v>
      </c>
    </row>
    <row r="222" spans="1:7" ht="15">
      <c r="A222" s="123"/>
      <c r="B222" s="126"/>
      <c r="C222" s="126" t="s">
        <v>143</v>
      </c>
      <c r="D222" s="126"/>
      <c r="E222" s="19" t="s">
        <v>606</v>
      </c>
      <c r="F222" s="37">
        <f>F223</f>
        <v>174.7</v>
      </c>
      <c r="G222" s="37">
        <f>G223</f>
        <v>187.3</v>
      </c>
    </row>
    <row r="223" spans="1:7" ht="30">
      <c r="A223" s="123"/>
      <c r="B223" s="126"/>
      <c r="C223" s="126" t="s">
        <v>144</v>
      </c>
      <c r="D223" s="126"/>
      <c r="E223" s="19" t="s">
        <v>607</v>
      </c>
      <c r="F223" s="37">
        <f>F224+F227+F230</f>
        <v>174.7</v>
      </c>
      <c r="G223" s="37">
        <f>G224+G227+G230</f>
        <v>187.3</v>
      </c>
    </row>
    <row r="224" spans="1:7" ht="45">
      <c r="A224" s="123"/>
      <c r="B224" s="126"/>
      <c r="C224" s="126" t="s">
        <v>236</v>
      </c>
      <c r="D224" s="126"/>
      <c r="E224" s="150" t="s">
        <v>214</v>
      </c>
      <c r="F224" s="37">
        <f>F225</f>
        <v>0</v>
      </c>
      <c r="G224" s="37">
        <f>G225</f>
        <v>0</v>
      </c>
    </row>
    <row r="225" spans="1:7" ht="30">
      <c r="A225" s="123"/>
      <c r="B225" s="126"/>
      <c r="C225" s="126"/>
      <c r="D225" s="126">
        <v>200</v>
      </c>
      <c r="E225" s="151" t="s">
        <v>562</v>
      </c>
      <c r="F225" s="37">
        <f>F226</f>
        <v>0</v>
      </c>
      <c r="G225" s="37">
        <f>G226</f>
        <v>0</v>
      </c>
    </row>
    <row r="226" spans="1:7" ht="30">
      <c r="A226" s="123"/>
      <c r="B226" s="126"/>
      <c r="C226" s="126"/>
      <c r="D226" s="126">
        <v>240</v>
      </c>
      <c r="E226" s="151" t="s">
        <v>563</v>
      </c>
      <c r="F226" s="37">
        <v>0</v>
      </c>
      <c r="G226" s="37">
        <v>0</v>
      </c>
    </row>
    <row r="227" spans="1:7" ht="45">
      <c r="A227" s="123"/>
      <c r="B227" s="126"/>
      <c r="C227" s="126" t="s">
        <v>237</v>
      </c>
      <c r="D227" s="126"/>
      <c r="E227" s="151" t="s">
        <v>608</v>
      </c>
      <c r="F227" s="37">
        <f>F228</f>
        <v>0</v>
      </c>
      <c r="G227" s="37">
        <f>G228</f>
        <v>0</v>
      </c>
    </row>
    <row r="228" spans="1:7" ht="30">
      <c r="A228" s="123"/>
      <c r="B228" s="126"/>
      <c r="C228" s="126"/>
      <c r="D228" s="125">
        <v>200</v>
      </c>
      <c r="E228" s="48" t="s">
        <v>562</v>
      </c>
      <c r="F228" s="133">
        <f>F229</f>
        <v>0</v>
      </c>
      <c r="G228" s="133">
        <f>G229</f>
        <v>0</v>
      </c>
    </row>
    <row r="229" spans="1:7" ht="30">
      <c r="A229" s="123"/>
      <c r="B229" s="126"/>
      <c r="C229" s="126"/>
      <c r="D229" s="125">
        <v>240</v>
      </c>
      <c r="E229" s="48" t="s">
        <v>563</v>
      </c>
      <c r="F229" s="37">
        <v>0</v>
      </c>
      <c r="G229" s="37">
        <v>0</v>
      </c>
    </row>
    <row r="230" spans="1:7" ht="75">
      <c r="A230" s="123"/>
      <c r="B230" s="126"/>
      <c r="C230" s="126" t="s">
        <v>15</v>
      </c>
      <c r="D230" s="126"/>
      <c r="E230" s="151" t="s">
        <v>219</v>
      </c>
      <c r="F230" s="138">
        <f>F231</f>
        <v>174.7</v>
      </c>
      <c r="G230" s="138">
        <f>G231</f>
        <v>187.3</v>
      </c>
    </row>
    <row r="231" spans="1:7" ht="30">
      <c r="A231" s="123"/>
      <c r="B231" s="126"/>
      <c r="C231" s="126"/>
      <c r="D231" s="125">
        <v>200</v>
      </c>
      <c r="E231" s="48" t="s">
        <v>562</v>
      </c>
      <c r="F231" s="140">
        <f>F232</f>
        <v>174.7</v>
      </c>
      <c r="G231" s="140">
        <f>G232</f>
        <v>187.3</v>
      </c>
    </row>
    <row r="232" spans="1:7" ht="30">
      <c r="A232" s="123"/>
      <c r="B232" s="126"/>
      <c r="C232" s="126"/>
      <c r="D232" s="125">
        <v>240</v>
      </c>
      <c r="E232" s="48" t="s">
        <v>563</v>
      </c>
      <c r="F232" s="138">
        <v>174.7</v>
      </c>
      <c r="G232" s="138">
        <v>187.3</v>
      </c>
    </row>
    <row r="233" spans="1:7" ht="28.5">
      <c r="A233" s="123"/>
      <c r="B233" s="127" t="s">
        <v>306</v>
      </c>
      <c r="C233" s="127"/>
      <c r="D233" s="127"/>
      <c r="E233" s="152" t="s">
        <v>16</v>
      </c>
      <c r="F233" s="137">
        <f>F234</f>
        <v>1400</v>
      </c>
      <c r="G233" s="137">
        <f>G234</f>
        <v>1400</v>
      </c>
    </row>
    <row r="234" spans="1:7" ht="15">
      <c r="A234" s="123"/>
      <c r="B234" s="126" t="s">
        <v>307</v>
      </c>
      <c r="C234" s="126"/>
      <c r="D234" s="126"/>
      <c r="E234" s="151" t="s">
        <v>71</v>
      </c>
      <c r="F234" s="140">
        <f>F235+F252+F242+F247</f>
        <v>1400</v>
      </c>
      <c r="G234" s="140">
        <f>G235+G252+G242+G247</f>
        <v>1400</v>
      </c>
    </row>
    <row r="235" spans="1:7" ht="30">
      <c r="A235" s="123"/>
      <c r="B235" s="126"/>
      <c r="C235" s="126" t="s">
        <v>72</v>
      </c>
      <c r="D235" s="126"/>
      <c r="E235" s="151" t="s">
        <v>238</v>
      </c>
      <c r="F235" s="140">
        <f>F236</f>
        <v>700</v>
      </c>
      <c r="G235" s="140">
        <f>G236</f>
        <v>700</v>
      </c>
    </row>
    <row r="236" spans="1:7" ht="30">
      <c r="A236" s="123"/>
      <c r="B236" s="126"/>
      <c r="C236" s="126" t="s">
        <v>73</v>
      </c>
      <c r="D236" s="126"/>
      <c r="E236" s="151" t="s">
        <v>239</v>
      </c>
      <c r="F236" s="140">
        <f>F237</f>
        <v>700</v>
      </c>
      <c r="G236" s="140">
        <f>G237</f>
        <v>700</v>
      </c>
    </row>
    <row r="237" spans="1:7" ht="60">
      <c r="A237" s="123"/>
      <c r="B237" s="126"/>
      <c r="C237" s="126" t="s">
        <v>91</v>
      </c>
      <c r="D237" s="126"/>
      <c r="E237" s="151" t="s">
        <v>17</v>
      </c>
      <c r="F237" s="140">
        <f>F238+F240</f>
        <v>700</v>
      </c>
      <c r="G237" s="140">
        <f>G238+G240</f>
        <v>700</v>
      </c>
    </row>
    <row r="238" spans="1:7" ht="45">
      <c r="A238" s="123"/>
      <c r="B238" s="126"/>
      <c r="C238" s="126"/>
      <c r="D238" s="126">
        <v>600</v>
      </c>
      <c r="E238" s="151" t="s">
        <v>18</v>
      </c>
      <c r="F238" s="141">
        <f>F239</f>
        <v>700</v>
      </c>
      <c r="G238" s="141">
        <f>G239</f>
        <v>700</v>
      </c>
    </row>
    <row r="239" spans="1:7" ht="15">
      <c r="A239" s="123"/>
      <c r="B239" s="126"/>
      <c r="C239" s="126"/>
      <c r="D239" s="126">
        <v>610</v>
      </c>
      <c r="E239" s="151" t="s">
        <v>19</v>
      </c>
      <c r="F239" s="37">
        <v>700</v>
      </c>
      <c r="G239" s="37">
        <v>700</v>
      </c>
    </row>
    <row r="240" spans="1:7" ht="15">
      <c r="A240" s="123"/>
      <c r="B240" s="126"/>
      <c r="C240" s="126"/>
      <c r="D240" s="126">
        <v>800</v>
      </c>
      <c r="E240" s="151" t="s">
        <v>560</v>
      </c>
      <c r="F240" s="37">
        <f>F241</f>
        <v>0</v>
      </c>
      <c r="G240" s="37">
        <f>G241</f>
        <v>0</v>
      </c>
    </row>
    <row r="241" spans="1:7" ht="15">
      <c r="A241" s="123"/>
      <c r="B241" s="126"/>
      <c r="C241" s="126"/>
      <c r="D241" s="126">
        <v>850</v>
      </c>
      <c r="E241" s="151" t="s">
        <v>561</v>
      </c>
      <c r="F241" s="37">
        <v>0</v>
      </c>
      <c r="G241" s="37">
        <v>0</v>
      </c>
    </row>
    <row r="242" spans="1:7" ht="15">
      <c r="A242" s="123"/>
      <c r="B242" s="126"/>
      <c r="C242" s="126" t="s">
        <v>240</v>
      </c>
      <c r="D242" s="126"/>
      <c r="E242" s="151" t="s">
        <v>241</v>
      </c>
      <c r="F242" s="37">
        <f aca="true" t="shared" si="20" ref="F242:G245">F243</f>
        <v>700</v>
      </c>
      <c r="G242" s="37">
        <f t="shared" si="20"/>
        <v>700</v>
      </c>
    </row>
    <row r="243" spans="1:7" ht="30">
      <c r="A243" s="123"/>
      <c r="B243" s="126"/>
      <c r="C243" s="126" t="s">
        <v>89</v>
      </c>
      <c r="D243" s="126"/>
      <c r="E243" s="151" t="s">
        <v>239</v>
      </c>
      <c r="F243" s="133">
        <f t="shared" si="20"/>
        <v>700</v>
      </c>
      <c r="G243" s="133">
        <f t="shared" si="20"/>
        <v>700</v>
      </c>
    </row>
    <row r="244" spans="1:7" ht="75">
      <c r="A244" s="123"/>
      <c r="B244" s="126"/>
      <c r="C244" s="126" t="s">
        <v>92</v>
      </c>
      <c r="D244" s="126"/>
      <c r="E244" s="151" t="s">
        <v>20</v>
      </c>
      <c r="F244" s="133">
        <f t="shared" si="20"/>
        <v>700</v>
      </c>
      <c r="G244" s="133">
        <f t="shared" si="20"/>
        <v>700</v>
      </c>
    </row>
    <row r="245" spans="1:7" ht="45">
      <c r="A245" s="123"/>
      <c r="B245" s="126"/>
      <c r="C245" s="126"/>
      <c r="D245" s="126">
        <v>600</v>
      </c>
      <c r="E245" s="151" t="s">
        <v>21</v>
      </c>
      <c r="F245" s="133">
        <f t="shared" si="20"/>
        <v>700</v>
      </c>
      <c r="G245" s="133">
        <f t="shared" si="20"/>
        <v>700</v>
      </c>
    </row>
    <row r="246" spans="1:7" ht="15">
      <c r="A246" s="123"/>
      <c r="B246" s="126"/>
      <c r="C246" s="126"/>
      <c r="D246" s="126">
        <v>610</v>
      </c>
      <c r="E246" s="151" t="s">
        <v>19</v>
      </c>
      <c r="F246" s="37">
        <v>700</v>
      </c>
      <c r="G246" s="37">
        <v>700</v>
      </c>
    </row>
    <row r="247" spans="1:7" ht="15">
      <c r="A247" s="123"/>
      <c r="B247" s="126"/>
      <c r="C247" s="125" t="s">
        <v>76</v>
      </c>
      <c r="D247" s="125"/>
      <c r="E247" s="150" t="s">
        <v>74</v>
      </c>
      <c r="F247" s="37">
        <f aca="true" t="shared" si="21" ref="F247:G250">F248</f>
        <v>0</v>
      </c>
      <c r="G247" s="37">
        <f t="shared" si="21"/>
        <v>0</v>
      </c>
    </row>
    <row r="248" spans="1:7" ht="45">
      <c r="A248" s="123"/>
      <c r="B248" s="126"/>
      <c r="C248" s="125" t="s">
        <v>158</v>
      </c>
      <c r="D248" s="125"/>
      <c r="E248" s="150" t="s">
        <v>159</v>
      </c>
      <c r="F248" s="37">
        <f t="shared" si="21"/>
        <v>0</v>
      </c>
      <c r="G248" s="37">
        <f t="shared" si="21"/>
        <v>0</v>
      </c>
    </row>
    <row r="249" spans="1:7" ht="15">
      <c r="A249" s="123"/>
      <c r="B249" s="126"/>
      <c r="C249" s="125" t="s">
        <v>601</v>
      </c>
      <c r="D249" s="125"/>
      <c r="E249" s="150" t="s">
        <v>602</v>
      </c>
      <c r="F249" s="37">
        <f t="shared" si="21"/>
        <v>0</v>
      </c>
      <c r="G249" s="37">
        <f t="shared" si="21"/>
        <v>0</v>
      </c>
    </row>
    <row r="250" spans="1:7" ht="45">
      <c r="A250" s="123"/>
      <c r="B250" s="126"/>
      <c r="C250" s="126"/>
      <c r="D250" s="126">
        <v>600</v>
      </c>
      <c r="E250" s="151" t="s">
        <v>21</v>
      </c>
      <c r="F250" s="133">
        <f t="shared" si="21"/>
        <v>0</v>
      </c>
      <c r="G250" s="133">
        <f t="shared" si="21"/>
        <v>0</v>
      </c>
    </row>
    <row r="251" spans="1:7" ht="15">
      <c r="A251" s="123"/>
      <c r="B251" s="126"/>
      <c r="C251" s="126"/>
      <c r="D251" s="126">
        <v>610</v>
      </c>
      <c r="E251" s="151" t="s">
        <v>19</v>
      </c>
      <c r="F251" s="37">
        <v>0</v>
      </c>
      <c r="G251" s="37">
        <v>0</v>
      </c>
    </row>
    <row r="252" spans="1:7" ht="15">
      <c r="A252" s="123"/>
      <c r="B252" s="126"/>
      <c r="C252" s="126" t="s">
        <v>143</v>
      </c>
      <c r="D252" s="126"/>
      <c r="E252" s="19" t="s">
        <v>606</v>
      </c>
      <c r="F252" s="133">
        <f>F253</f>
        <v>0</v>
      </c>
      <c r="G252" s="133">
        <f>G253</f>
        <v>0</v>
      </c>
    </row>
    <row r="253" spans="1:7" ht="30">
      <c r="A253" s="123"/>
      <c r="B253" s="126"/>
      <c r="C253" s="126" t="s">
        <v>144</v>
      </c>
      <c r="D253" s="126"/>
      <c r="E253" s="19" t="s">
        <v>607</v>
      </c>
      <c r="F253" s="133">
        <f>F254</f>
        <v>0</v>
      </c>
      <c r="G253" s="133">
        <f>G254</f>
        <v>0</v>
      </c>
    </row>
    <row r="254" spans="1:7" ht="60">
      <c r="A254" s="123"/>
      <c r="B254" s="126"/>
      <c r="C254" s="126" t="s">
        <v>242</v>
      </c>
      <c r="D254" s="126"/>
      <c r="E254" s="151" t="s">
        <v>216</v>
      </c>
      <c r="F254" s="140">
        <f>F256</f>
        <v>0</v>
      </c>
      <c r="G254" s="140">
        <f>G256</f>
        <v>0</v>
      </c>
    </row>
    <row r="255" spans="1:7" ht="45">
      <c r="A255" s="123"/>
      <c r="B255" s="126"/>
      <c r="C255" s="126"/>
      <c r="D255" s="126">
        <v>600</v>
      </c>
      <c r="E255" s="151" t="s">
        <v>21</v>
      </c>
      <c r="F255" s="140">
        <f>F256</f>
        <v>0</v>
      </c>
      <c r="G255" s="140">
        <f>G256</f>
        <v>0</v>
      </c>
    </row>
    <row r="256" spans="1:7" ht="15">
      <c r="A256" s="123"/>
      <c r="B256" s="126"/>
      <c r="C256" s="126"/>
      <c r="D256" s="126">
        <v>610</v>
      </c>
      <c r="E256" s="151" t="s">
        <v>19</v>
      </c>
      <c r="F256" s="138">
        <v>0</v>
      </c>
      <c r="G256" s="138">
        <v>0</v>
      </c>
    </row>
    <row r="257" spans="1:7" ht="14.25">
      <c r="A257" s="123"/>
      <c r="B257" s="127">
        <v>1000</v>
      </c>
      <c r="C257" s="127"/>
      <c r="D257" s="127"/>
      <c r="E257" s="152" t="s">
        <v>78</v>
      </c>
      <c r="F257" s="137">
        <f>F263+F258</f>
        <v>74.4</v>
      </c>
      <c r="G257" s="137">
        <f>G263+G258</f>
        <v>78.2</v>
      </c>
    </row>
    <row r="258" spans="1:7" ht="15">
      <c r="A258" s="123"/>
      <c r="B258" s="126">
        <v>1001</v>
      </c>
      <c r="C258" s="126"/>
      <c r="D258" s="126"/>
      <c r="E258" s="151" t="s">
        <v>22</v>
      </c>
      <c r="F258" s="138">
        <f aca="true" t="shared" si="22" ref="F258:G261">F259</f>
        <v>16</v>
      </c>
      <c r="G258" s="138">
        <f t="shared" si="22"/>
        <v>16</v>
      </c>
    </row>
    <row r="259" spans="1:7" ht="15">
      <c r="A259" s="123"/>
      <c r="B259" s="126"/>
      <c r="C259" s="126" t="s">
        <v>88</v>
      </c>
      <c r="D259" s="126"/>
      <c r="E259" s="151" t="s">
        <v>243</v>
      </c>
      <c r="F259" s="138">
        <f t="shared" si="22"/>
        <v>16</v>
      </c>
      <c r="G259" s="138">
        <f t="shared" si="22"/>
        <v>16</v>
      </c>
    </row>
    <row r="260" spans="1:7" ht="30">
      <c r="A260" s="123"/>
      <c r="B260" s="126"/>
      <c r="C260" s="126" t="s">
        <v>23</v>
      </c>
      <c r="D260" s="126"/>
      <c r="E260" s="151" t="s">
        <v>24</v>
      </c>
      <c r="F260" s="138">
        <f t="shared" si="22"/>
        <v>16</v>
      </c>
      <c r="G260" s="138">
        <f t="shared" si="22"/>
        <v>16</v>
      </c>
    </row>
    <row r="261" spans="1:7" ht="15">
      <c r="A261" s="123"/>
      <c r="B261" s="126"/>
      <c r="C261" s="126"/>
      <c r="D261" s="126">
        <v>300</v>
      </c>
      <c r="E261" s="151" t="s">
        <v>25</v>
      </c>
      <c r="F261" s="140">
        <f t="shared" si="22"/>
        <v>16</v>
      </c>
      <c r="G261" s="140">
        <f t="shared" si="22"/>
        <v>16</v>
      </c>
    </row>
    <row r="262" spans="1:7" ht="30">
      <c r="A262" s="115"/>
      <c r="B262" s="97"/>
      <c r="C262" s="97"/>
      <c r="D262" s="97">
        <v>310</v>
      </c>
      <c r="E262" s="146" t="s">
        <v>26</v>
      </c>
      <c r="F262" s="138">
        <v>16</v>
      </c>
      <c r="G262" s="138">
        <v>16</v>
      </c>
    </row>
    <row r="263" spans="1:7" ht="15">
      <c r="A263" s="115"/>
      <c r="B263" s="97">
        <v>1003</v>
      </c>
      <c r="C263" s="97"/>
      <c r="D263" s="97"/>
      <c r="E263" s="146" t="s">
        <v>79</v>
      </c>
      <c r="F263" s="133">
        <f>F264+F268</f>
        <v>58.4</v>
      </c>
      <c r="G263" s="133">
        <f>G264+G268</f>
        <v>62.2</v>
      </c>
    </row>
    <row r="264" spans="1:7" ht="15">
      <c r="A264" s="115"/>
      <c r="B264" s="97"/>
      <c r="C264" s="97" t="s">
        <v>80</v>
      </c>
      <c r="D264" s="97"/>
      <c r="E264" s="146" t="s">
        <v>81</v>
      </c>
      <c r="F264" s="37">
        <f aca="true" t="shared" si="23" ref="F264:G266">F265</f>
        <v>58.4</v>
      </c>
      <c r="G264" s="37">
        <f t="shared" si="23"/>
        <v>62.2</v>
      </c>
    </row>
    <row r="265" spans="1:7" ht="75">
      <c r="A265" s="115"/>
      <c r="B265" s="97"/>
      <c r="C265" s="97" t="s">
        <v>82</v>
      </c>
      <c r="D265" s="97"/>
      <c r="E265" s="48" t="s">
        <v>579</v>
      </c>
      <c r="F265" s="133">
        <f t="shared" si="23"/>
        <v>58.4</v>
      </c>
      <c r="G265" s="133">
        <f t="shared" si="23"/>
        <v>62.2</v>
      </c>
    </row>
    <row r="266" spans="1:7" ht="15">
      <c r="A266" s="115"/>
      <c r="B266" s="97"/>
      <c r="C266" s="97"/>
      <c r="D266" s="97">
        <v>300</v>
      </c>
      <c r="E266" s="217" t="s">
        <v>25</v>
      </c>
      <c r="F266" s="133">
        <f t="shared" si="23"/>
        <v>58.4</v>
      </c>
      <c r="G266" s="133">
        <f t="shared" si="23"/>
        <v>62.2</v>
      </c>
    </row>
    <row r="267" spans="1:7" ht="30">
      <c r="A267" s="115"/>
      <c r="B267" s="97"/>
      <c r="C267" s="97"/>
      <c r="D267" s="97">
        <v>310</v>
      </c>
      <c r="E267" s="217" t="s">
        <v>26</v>
      </c>
      <c r="F267" s="37">
        <v>58.4</v>
      </c>
      <c r="G267" s="37">
        <v>62.2</v>
      </c>
    </row>
    <row r="268" spans="1:7" ht="60">
      <c r="A268" s="115"/>
      <c r="B268" s="97"/>
      <c r="C268" s="97" t="s">
        <v>244</v>
      </c>
      <c r="D268" s="97"/>
      <c r="E268" s="146" t="s">
        <v>580</v>
      </c>
      <c r="F268" s="133">
        <f aca="true" t="shared" si="24" ref="F268:G270">F269</f>
        <v>0</v>
      </c>
      <c r="G268" s="133">
        <f t="shared" si="24"/>
        <v>0</v>
      </c>
    </row>
    <row r="269" spans="1:7" ht="90">
      <c r="A269" s="115"/>
      <c r="B269" s="97"/>
      <c r="C269" s="97" t="s">
        <v>245</v>
      </c>
      <c r="D269" s="97"/>
      <c r="E269" s="146" t="s">
        <v>581</v>
      </c>
      <c r="F269" s="133">
        <f t="shared" si="24"/>
        <v>0</v>
      </c>
      <c r="G269" s="133">
        <f t="shared" si="24"/>
        <v>0</v>
      </c>
    </row>
    <row r="270" spans="1:7" ht="15">
      <c r="A270" s="115"/>
      <c r="B270" s="97"/>
      <c r="C270" s="97"/>
      <c r="D270" s="97">
        <v>500</v>
      </c>
      <c r="E270" s="146" t="s">
        <v>74</v>
      </c>
      <c r="F270" s="133">
        <f t="shared" si="24"/>
        <v>0</v>
      </c>
      <c r="G270" s="133">
        <f t="shared" si="24"/>
        <v>0</v>
      </c>
    </row>
    <row r="271" spans="1:7" ht="15">
      <c r="A271" s="115"/>
      <c r="B271" s="97"/>
      <c r="C271" s="97"/>
      <c r="D271" s="97">
        <v>540</v>
      </c>
      <c r="E271" s="146" t="s">
        <v>75</v>
      </c>
      <c r="F271" s="37">
        <v>0</v>
      </c>
      <c r="G271" s="37">
        <v>0</v>
      </c>
    </row>
    <row r="272" spans="1:7" s="2" customFormat="1" ht="14.25">
      <c r="A272" s="156"/>
      <c r="B272" s="61">
        <v>9999</v>
      </c>
      <c r="C272" s="61"/>
      <c r="D272" s="61"/>
      <c r="E272" s="67" t="s">
        <v>509</v>
      </c>
      <c r="F272" s="107">
        <f>F273</f>
        <v>160.3</v>
      </c>
      <c r="G272" s="107">
        <f>G273</f>
        <v>332.5</v>
      </c>
    </row>
    <row r="273" spans="1:7" ht="15">
      <c r="A273" s="123"/>
      <c r="B273" s="63"/>
      <c r="C273" s="63" t="s">
        <v>513</v>
      </c>
      <c r="D273" s="63"/>
      <c r="E273" s="65" t="s">
        <v>509</v>
      </c>
      <c r="F273" s="109">
        <f>F274</f>
        <v>160.3</v>
      </c>
      <c r="G273" s="109">
        <f>G274</f>
        <v>332.5</v>
      </c>
    </row>
    <row r="274" spans="1:7" ht="15">
      <c r="A274" s="115"/>
      <c r="B274" s="47"/>
      <c r="C274" s="47"/>
      <c r="D274" s="47">
        <v>999</v>
      </c>
      <c r="E274" s="48" t="s">
        <v>509</v>
      </c>
      <c r="F274" s="49">
        <v>160.3</v>
      </c>
      <c r="G274" s="49">
        <v>332.5</v>
      </c>
    </row>
    <row r="275" spans="1:7" ht="15">
      <c r="A275" s="115"/>
      <c r="B275" s="97"/>
      <c r="C275" s="97"/>
      <c r="D275" s="97"/>
      <c r="E275" s="146"/>
      <c r="F275" s="37"/>
      <c r="G275" s="37"/>
    </row>
    <row r="276" spans="1:7" ht="15">
      <c r="A276" s="115"/>
      <c r="B276" s="97"/>
      <c r="C276" s="97"/>
      <c r="D276" s="97"/>
      <c r="E276" s="145" t="s">
        <v>28</v>
      </c>
      <c r="F276" s="134">
        <f>F22+F43+F272</f>
        <v>6410</v>
      </c>
      <c r="G276" s="134">
        <f>G22+G43+G272</f>
        <v>6650</v>
      </c>
    </row>
    <row r="277" spans="1:7" ht="12.75">
      <c r="A277" s="128"/>
      <c r="B277" s="128"/>
      <c r="C277" s="128"/>
      <c r="D277" s="128"/>
      <c r="E277" s="130"/>
      <c r="F277" s="142"/>
      <c r="G277" s="142"/>
    </row>
    <row r="278" spans="1:7" ht="12.75">
      <c r="A278" s="128"/>
      <c r="B278" s="128"/>
      <c r="C278" s="128"/>
      <c r="D278" s="128"/>
      <c r="E278" s="130"/>
      <c r="F278" s="142"/>
      <c r="G278" s="142"/>
    </row>
    <row r="279" spans="1:7" ht="12.75">
      <c r="A279" s="128"/>
      <c r="B279" s="128"/>
      <c r="C279" s="128"/>
      <c r="D279" s="128"/>
      <c r="E279" s="130"/>
      <c r="F279" s="142"/>
      <c r="G279" s="142"/>
    </row>
    <row r="280" spans="1:7" ht="12.75">
      <c r="A280" s="128"/>
      <c r="B280" s="128"/>
      <c r="C280" s="128"/>
      <c r="D280" s="128"/>
      <c r="E280" s="130"/>
      <c r="F280" s="142"/>
      <c r="G280" s="142"/>
    </row>
    <row r="281" spans="1:7" ht="12.75">
      <c r="A281" s="128"/>
      <c r="B281" s="128"/>
      <c r="C281" s="128"/>
      <c r="D281" s="128"/>
      <c r="E281" s="130"/>
      <c r="F281" s="142"/>
      <c r="G281" s="142"/>
    </row>
    <row r="282" spans="1:7" ht="12.75">
      <c r="A282" s="128"/>
      <c r="B282" s="128"/>
      <c r="C282" s="128"/>
      <c r="D282" s="128"/>
      <c r="E282" s="130"/>
      <c r="F282" s="142"/>
      <c r="G282" s="142"/>
    </row>
    <row r="283" spans="1:7" ht="12.75">
      <c r="A283" s="128"/>
      <c r="B283" s="128"/>
      <c r="C283" s="128"/>
      <c r="D283" s="128"/>
      <c r="E283" s="130"/>
      <c r="F283" s="142"/>
      <c r="G283" s="142"/>
    </row>
    <row r="284" spans="1:7" ht="12.75">
      <c r="A284" s="128"/>
      <c r="B284" s="128"/>
      <c r="C284" s="128"/>
      <c r="D284" s="128"/>
      <c r="E284" s="130"/>
      <c r="F284" s="142"/>
      <c r="G284" s="142"/>
    </row>
    <row r="285" spans="1:7" ht="12.75">
      <c r="A285" s="128"/>
      <c r="B285" s="128"/>
      <c r="C285" s="128"/>
      <c r="D285" s="128"/>
      <c r="E285" s="130"/>
      <c r="F285" s="142"/>
      <c r="G285" s="142"/>
    </row>
    <row r="286" spans="1:7" ht="12.75">
      <c r="A286" s="128"/>
      <c r="B286" s="128"/>
      <c r="C286" s="128"/>
      <c r="D286" s="128"/>
      <c r="E286" s="130"/>
      <c r="F286" s="142"/>
      <c r="G286" s="142"/>
    </row>
    <row r="287" spans="1:7" ht="12.75">
      <c r="A287" s="128"/>
      <c r="B287" s="128"/>
      <c r="C287" s="128"/>
      <c r="D287" s="128"/>
      <c r="E287" s="130"/>
      <c r="F287" s="142"/>
      <c r="G287" s="142"/>
    </row>
    <row r="288" spans="1:7" ht="12.75">
      <c r="A288" s="128"/>
      <c r="B288" s="128"/>
      <c r="C288" s="128"/>
      <c r="D288" s="128"/>
      <c r="E288" s="130"/>
      <c r="F288" s="142"/>
      <c r="G288" s="142"/>
    </row>
    <row r="289" spans="1:7" ht="12.75">
      <c r="A289" s="128"/>
      <c r="B289" s="128"/>
      <c r="C289" s="128"/>
      <c r="D289" s="128"/>
      <c r="E289" s="130"/>
      <c r="F289" s="142"/>
      <c r="G289" s="142"/>
    </row>
    <row r="290" spans="1:7" ht="12.75">
      <c r="A290" s="128"/>
      <c r="B290" s="128"/>
      <c r="C290" s="128"/>
      <c r="D290" s="128"/>
      <c r="E290" s="130"/>
      <c r="F290" s="142"/>
      <c r="G290" s="142"/>
    </row>
    <row r="291" spans="1:7" ht="12.75">
      <c r="A291" s="128"/>
      <c r="B291" s="128"/>
      <c r="C291" s="128"/>
      <c r="D291" s="128"/>
      <c r="E291" s="130"/>
      <c r="F291" s="142"/>
      <c r="G291" s="142"/>
    </row>
    <row r="292" spans="1:7" ht="12.75">
      <c r="A292" s="128"/>
      <c r="B292" s="128"/>
      <c r="C292" s="128"/>
      <c r="D292" s="128"/>
      <c r="E292" s="130"/>
      <c r="F292" s="142"/>
      <c r="G292" s="142"/>
    </row>
    <row r="293" spans="1:7" ht="12.75">
      <c r="A293" s="128"/>
      <c r="B293" s="128"/>
      <c r="C293" s="128"/>
      <c r="D293" s="128"/>
      <c r="E293" s="130"/>
      <c r="F293" s="142"/>
      <c r="G293" s="142"/>
    </row>
    <row r="294" spans="1:7" ht="12.75">
      <c r="A294" s="128"/>
      <c r="B294" s="128"/>
      <c r="C294" s="128"/>
      <c r="D294" s="128"/>
      <c r="E294" s="130"/>
      <c r="F294" s="142"/>
      <c r="G294" s="142"/>
    </row>
    <row r="295" spans="1:7" ht="12.75">
      <c r="A295" s="128"/>
      <c r="B295" s="128"/>
      <c r="C295" s="128"/>
      <c r="D295" s="128"/>
      <c r="E295" s="130"/>
      <c r="F295" s="142"/>
      <c r="G295" s="142"/>
    </row>
    <row r="296" spans="1:7" ht="12.75">
      <c r="A296" s="128"/>
      <c r="B296" s="128"/>
      <c r="C296" s="128"/>
      <c r="D296" s="128"/>
      <c r="E296" s="130"/>
      <c r="F296" s="142"/>
      <c r="G296" s="142"/>
    </row>
    <row r="297" spans="1:7" ht="12.75">
      <c r="A297" s="128"/>
      <c r="B297" s="128"/>
      <c r="C297" s="128"/>
      <c r="D297" s="128"/>
      <c r="E297" s="130"/>
      <c r="F297" s="142"/>
      <c r="G297" s="142"/>
    </row>
    <row r="298" spans="1:7" ht="12.75">
      <c r="A298" s="128"/>
      <c r="B298" s="128"/>
      <c r="C298" s="128"/>
      <c r="D298" s="128"/>
      <c r="E298" s="130"/>
      <c r="F298" s="142"/>
      <c r="G298" s="142"/>
    </row>
    <row r="299" spans="1:7" ht="12.75">
      <c r="A299" s="128"/>
      <c r="B299" s="128"/>
      <c r="C299" s="128"/>
      <c r="D299" s="128"/>
      <c r="E299" s="130"/>
      <c r="F299" s="142"/>
      <c r="G299" s="142"/>
    </row>
    <row r="300" spans="1:7" ht="12.75">
      <c r="A300" s="128"/>
      <c r="B300" s="128"/>
      <c r="C300" s="128"/>
      <c r="D300" s="128"/>
      <c r="E300" s="130"/>
      <c r="F300" s="142"/>
      <c r="G300" s="142"/>
    </row>
    <row r="301" spans="1:7" ht="12.75">
      <c r="A301" s="128"/>
      <c r="B301" s="128"/>
      <c r="C301" s="128"/>
      <c r="D301" s="128"/>
      <c r="E301" s="130"/>
      <c r="F301" s="142"/>
      <c r="G301" s="142"/>
    </row>
    <row r="302" spans="1:7" ht="12.75">
      <c r="A302" s="128"/>
      <c r="B302" s="128"/>
      <c r="C302" s="128"/>
      <c r="D302" s="128"/>
      <c r="E302" s="130"/>
      <c r="F302" s="142"/>
      <c r="G302" s="142"/>
    </row>
    <row r="303" spans="1:7" ht="12.75">
      <c r="A303" s="128"/>
      <c r="B303" s="128"/>
      <c r="C303" s="128"/>
      <c r="D303" s="128"/>
      <c r="E303" s="130"/>
      <c r="F303" s="142"/>
      <c r="G303" s="142"/>
    </row>
    <row r="304" spans="1:7" ht="12.75">
      <c r="A304" s="128"/>
      <c r="B304" s="128"/>
      <c r="C304" s="128"/>
      <c r="D304" s="128"/>
      <c r="E304" s="130"/>
      <c r="F304" s="142"/>
      <c r="G304" s="142"/>
    </row>
    <row r="305" spans="1:7" ht="12.75">
      <c r="A305" s="128"/>
      <c r="B305" s="128"/>
      <c r="C305" s="128"/>
      <c r="D305" s="128"/>
      <c r="E305" s="130"/>
      <c r="F305" s="142"/>
      <c r="G305" s="142"/>
    </row>
    <row r="306" spans="1:7" ht="12.75">
      <c r="A306" s="128"/>
      <c r="B306" s="128"/>
      <c r="C306" s="128"/>
      <c r="D306" s="128"/>
      <c r="E306" s="130"/>
      <c r="F306" s="142"/>
      <c r="G306" s="142"/>
    </row>
    <row r="307" spans="1:7" ht="12.75">
      <c r="A307" s="128"/>
      <c r="B307" s="128"/>
      <c r="C307" s="128"/>
      <c r="D307" s="128"/>
      <c r="E307" s="130"/>
      <c r="F307" s="142"/>
      <c r="G307" s="142"/>
    </row>
    <row r="308" spans="1:7" ht="12.75">
      <c r="A308" s="128"/>
      <c r="B308" s="128"/>
      <c r="C308" s="128"/>
      <c r="D308" s="128"/>
      <c r="E308" s="130"/>
      <c r="F308" s="142"/>
      <c r="G308" s="142"/>
    </row>
    <row r="309" spans="1:7" ht="12.75">
      <c r="A309" s="128"/>
      <c r="B309" s="128"/>
      <c r="C309" s="128"/>
      <c r="D309" s="128"/>
      <c r="E309" s="130"/>
      <c r="F309" s="142"/>
      <c r="G309" s="142"/>
    </row>
    <row r="310" spans="1:7" ht="12.75">
      <c r="A310" s="128"/>
      <c r="B310" s="128"/>
      <c r="C310" s="128"/>
      <c r="D310" s="128"/>
      <c r="E310" s="130"/>
      <c r="F310" s="142"/>
      <c r="G310" s="142"/>
    </row>
    <row r="311" spans="1:7" ht="12.75">
      <c r="A311" s="128"/>
      <c r="B311" s="128"/>
      <c r="C311" s="128"/>
      <c r="D311" s="128"/>
      <c r="E311" s="130"/>
      <c r="F311" s="142"/>
      <c r="G311" s="142"/>
    </row>
    <row r="312" spans="1:7" ht="12.75">
      <c r="A312" s="128"/>
      <c r="B312" s="128"/>
      <c r="C312" s="128"/>
      <c r="D312" s="128"/>
      <c r="E312" s="130"/>
      <c r="F312" s="142"/>
      <c r="G312" s="142"/>
    </row>
    <row r="313" spans="1:7" ht="12.75">
      <c r="A313" s="128"/>
      <c r="B313" s="128"/>
      <c r="C313" s="128"/>
      <c r="D313" s="128"/>
      <c r="E313" s="130"/>
      <c r="F313" s="142"/>
      <c r="G313" s="142"/>
    </row>
  </sheetData>
  <sheetProtection/>
  <mergeCells count="10">
    <mergeCell ref="A7:F7"/>
    <mergeCell ref="A8:F8"/>
    <mergeCell ref="E12:E21"/>
    <mergeCell ref="F12:F21"/>
    <mergeCell ref="G12:G21"/>
    <mergeCell ref="A12:A21"/>
    <mergeCell ref="B12:B21"/>
    <mergeCell ref="C12:C21"/>
    <mergeCell ref="D12:D21"/>
    <mergeCell ref="A9:F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34">
      <selection activeCell="A44" sqref="A44:IV44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2" customWidth="1"/>
    <col min="4" max="4" width="29.875" style="12" customWidth="1"/>
  </cols>
  <sheetData>
    <row r="1" ht="15">
      <c r="D1" s="16" t="s">
        <v>310</v>
      </c>
    </row>
    <row r="2" ht="15">
      <c r="D2" s="16" t="s">
        <v>482</v>
      </c>
    </row>
    <row r="3" ht="15">
      <c r="D3" s="16" t="s">
        <v>45</v>
      </c>
    </row>
    <row r="4" ht="15">
      <c r="D4" s="16" t="s">
        <v>202</v>
      </c>
    </row>
    <row r="5" ht="12.75">
      <c r="D5" s="4"/>
    </row>
    <row r="8" spans="1:4" ht="12.75">
      <c r="A8" s="261" t="s">
        <v>203</v>
      </c>
      <c r="B8" s="261"/>
      <c r="C8" s="261"/>
      <c r="D8" s="261"/>
    </row>
    <row r="9" spans="1:4" ht="21" customHeight="1">
      <c r="A9" s="261"/>
      <c r="B9" s="261"/>
      <c r="C9" s="261"/>
      <c r="D9" s="261"/>
    </row>
    <row r="11" spans="1:4" ht="38.25">
      <c r="A11" s="158" t="s">
        <v>93</v>
      </c>
      <c r="B11" s="158" t="s">
        <v>94</v>
      </c>
      <c r="C11" s="262" t="s">
        <v>247</v>
      </c>
      <c r="D11" s="263"/>
    </row>
    <row r="12" spans="1:4" ht="50.25" customHeight="1">
      <c r="A12" s="212">
        <v>670</v>
      </c>
      <c r="B12" s="213"/>
      <c r="C12" s="264" t="s">
        <v>364</v>
      </c>
      <c r="D12" s="265"/>
    </row>
    <row r="13" spans="1:4" s="2" customFormat="1" ht="60" customHeight="1">
      <c r="A13" s="159"/>
      <c r="B13" s="22" t="s">
        <v>414</v>
      </c>
      <c r="C13" s="257" t="s">
        <v>335</v>
      </c>
      <c r="D13" s="258"/>
    </row>
    <row r="14" spans="1:4" s="2" customFormat="1" ht="60" customHeight="1">
      <c r="A14" s="159"/>
      <c r="B14" s="22" t="s">
        <v>415</v>
      </c>
      <c r="C14" s="257" t="s">
        <v>336</v>
      </c>
      <c r="D14" s="258"/>
    </row>
    <row r="15" spans="1:4" s="2" customFormat="1" ht="60" customHeight="1">
      <c r="A15" s="159"/>
      <c r="B15" s="22" t="s">
        <v>416</v>
      </c>
      <c r="C15" s="257" t="s">
        <v>504</v>
      </c>
      <c r="D15" s="258"/>
    </row>
    <row r="16" spans="1:4" s="2" customFormat="1" ht="60" customHeight="1">
      <c r="A16" s="159"/>
      <c r="B16" s="22" t="s">
        <v>417</v>
      </c>
      <c r="C16" s="257" t="s">
        <v>337</v>
      </c>
      <c r="D16" s="258"/>
    </row>
    <row r="17" spans="1:4" s="2" customFormat="1" ht="60" customHeight="1">
      <c r="A17" s="159"/>
      <c r="B17" s="22" t="s">
        <v>418</v>
      </c>
      <c r="C17" s="257" t="s">
        <v>514</v>
      </c>
      <c r="D17" s="258"/>
    </row>
    <row r="18" spans="1:4" s="2" customFormat="1" ht="15" customHeight="1">
      <c r="A18" s="159"/>
      <c r="B18" s="22" t="s">
        <v>419</v>
      </c>
      <c r="C18" s="257" t="s">
        <v>517</v>
      </c>
      <c r="D18" s="258"/>
    </row>
    <row r="19" spans="1:4" s="2" customFormat="1" ht="75" customHeight="1">
      <c r="A19" s="159"/>
      <c r="B19" s="22" t="s">
        <v>445</v>
      </c>
      <c r="C19" s="257" t="s">
        <v>100</v>
      </c>
      <c r="D19" s="258"/>
    </row>
    <row r="20" spans="1:4" ht="75" customHeight="1">
      <c r="A20" s="159"/>
      <c r="B20" s="22" t="s">
        <v>420</v>
      </c>
      <c r="C20" s="257" t="s">
        <v>338</v>
      </c>
      <c r="D20" s="258"/>
    </row>
    <row r="21" spans="1:4" ht="60" customHeight="1">
      <c r="A21" s="159"/>
      <c r="B21" s="22" t="s">
        <v>421</v>
      </c>
      <c r="C21" s="257" t="s">
        <v>520</v>
      </c>
      <c r="D21" s="258"/>
    </row>
    <row r="22" spans="1:4" ht="75" customHeight="1">
      <c r="A22" s="159"/>
      <c r="B22" s="22" t="s">
        <v>422</v>
      </c>
      <c r="C22" s="257" t="s">
        <v>101</v>
      </c>
      <c r="D22" s="258"/>
    </row>
    <row r="23" spans="1:4" ht="45" customHeight="1">
      <c r="A23" s="159"/>
      <c r="B23" s="22" t="s">
        <v>423</v>
      </c>
      <c r="C23" s="257" t="s">
        <v>527</v>
      </c>
      <c r="D23" s="258"/>
    </row>
    <row r="24" spans="1:4" ht="60" customHeight="1">
      <c r="A24" s="159"/>
      <c r="B24" s="22" t="s">
        <v>424</v>
      </c>
      <c r="C24" s="257" t="s">
        <v>339</v>
      </c>
      <c r="D24" s="258"/>
    </row>
    <row r="25" spans="1:4" ht="30" customHeight="1">
      <c r="A25" s="159"/>
      <c r="B25" s="22" t="s">
        <v>425</v>
      </c>
      <c r="C25" s="257" t="s">
        <v>340</v>
      </c>
      <c r="D25" s="258"/>
    </row>
    <row r="26" spans="1:4" ht="15" customHeight="1">
      <c r="A26" s="159"/>
      <c r="B26" s="22" t="s">
        <v>426</v>
      </c>
      <c r="C26" s="257" t="s">
        <v>95</v>
      </c>
      <c r="D26" s="258"/>
    </row>
    <row r="27" spans="1:4" ht="15" customHeight="1">
      <c r="A27" s="159"/>
      <c r="B27" s="22" t="s">
        <v>427</v>
      </c>
      <c r="C27" s="257" t="s">
        <v>96</v>
      </c>
      <c r="D27" s="258"/>
    </row>
    <row r="28" spans="1:4" ht="30" customHeight="1">
      <c r="A28" s="159"/>
      <c r="B28" s="22" t="s">
        <v>428</v>
      </c>
      <c r="C28" s="257" t="s">
        <v>98</v>
      </c>
      <c r="D28" s="258"/>
    </row>
    <row r="29" spans="1:4" ht="30" customHeight="1">
      <c r="A29" s="159"/>
      <c r="B29" s="22" t="s">
        <v>429</v>
      </c>
      <c r="C29" s="257" t="s">
        <v>99</v>
      </c>
      <c r="D29" s="258"/>
    </row>
    <row r="30" spans="1:4" ht="60" customHeight="1">
      <c r="A30" s="159"/>
      <c r="B30" s="22" t="s">
        <v>430</v>
      </c>
      <c r="C30" s="257" t="s">
        <v>110</v>
      </c>
      <c r="D30" s="258"/>
    </row>
    <row r="31" spans="1:4" ht="60" customHeight="1">
      <c r="A31" s="159"/>
      <c r="B31" s="22" t="s">
        <v>431</v>
      </c>
      <c r="C31" s="257" t="s">
        <v>111</v>
      </c>
      <c r="D31" s="258"/>
    </row>
    <row r="32" spans="1:4" ht="45" customHeight="1">
      <c r="A32" s="159"/>
      <c r="B32" s="22" t="s">
        <v>432</v>
      </c>
      <c r="C32" s="257" t="s">
        <v>112</v>
      </c>
      <c r="D32" s="258"/>
    </row>
    <row r="33" spans="1:4" ht="45" customHeight="1">
      <c r="A33" s="159"/>
      <c r="B33" s="22" t="s">
        <v>433</v>
      </c>
      <c r="C33" s="257" t="s">
        <v>113</v>
      </c>
      <c r="D33" s="258"/>
    </row>
    <row r="34" spans="1:4" ht="15" customHeight="1">
      <c r="A34" s="159"/>
      <c r="B34" s="22" t="s">
        <v>434</v>
      </c>
      <c r="C34" s="257" t="s">
        <v>115</v>
      </c>
      <c r="D34" s="258"/>
    </row>
    <row r="35" spans="1:4" ht="30" customHeight="1">
      <c r="A35" s="159"/>
      <c r="B35" s="22" t="s">
        <v>435</v>
      </c>
      <c r="C35" s="257" t="s">
        <v>341</v>
      </c>
      <c r="D35" s="258"/>
    </row>
    <row r="36" spans="1:4" ht="30" customHeight="1">
      <c r="A36" s="159"/>
      <c r="B36" s="22" t="s">
        <v>436</v>
      </c>
      <c r="C36" s="257" t="s">
        <v>117</v>
      </c>
      <c r="D36" s="258"/>
    </row>
    <row r="37" spans="1:4" ht="15" customHeight="1">
      <c r="A37" s="159"/>
      <c r="B37" s="22" t="s">
        <v>437</v>
      </c>
      <c r="C37" s="257" t="s">
        <v>118</v>
      </c>
      <c r="D37" s="258"/>
    </row>
    <row r="38" spans="1:4" ht="60" customHeight="1">
      <c r="A38" s="159"/>
      <c r="B38" s="22" t="s">
        <v>438</v>
      </c>
      <c r="C38" s="257" t="s">
        <v>119</v>
      </c>
      <c r="D38" s="258"/>
    </row>
    <row r="39" spans="1:4" ht="15" customHeight="1">
      <c r="A39" s="159"/>
      <c r="B39" s="22" t="s">
        <v>439</v>
      </c>
      <c r="C39" s="257" t="s">
        <v>121</v>
      </c>
      <c r="D39" s="258"/>
    </row>
    <row r="40" spans="1:4" ht="15" customHeight="1">
      <c r="A40" s="159"/>
      <c r="B40" s="22" t="s">
        <v>440</v>
      </c>
      <c r="C40" s="257" t="s">
        <v>122</v>
      </c>
      <c r="D40" s="258"/>
    </row>
    <row r="41" spans="1:4" ht="69" customHeight="1">
      <c r="A41" s="159"/>
      <c r="B41" s="8" t="s">
        <v>389</v>
      </c>
      <c r="C41" s="257" t="s">
        <v>388</v>
      </c>
      <c r="D41" s="258"/>
    </row>
    <row r="42" spans="1:4" ht="45" customHeight="1">
      <c r="A42" s="159"/>
      <c r="B42" s="22" t="s">
        <v>441</v>
      </c>
      <c r="C42" s="257" t="s">
        <v>342</v>
      </c>
      <c r="D42" s="258"/>
    </row>
    <row r="43" spans="1:4" ht="30" customHeight="1">
      <c r="A43" s="159"/>
      <c r="B43" s="22" t="s">
        <v>442</v>
      </c>
      <c r="C43" s="257" t="s">
        <v>343</v>
      </c>
      <c r="D43" s="258"/>
    </row>
    <row r="44" spans="1:4" ht="45" customHeight="1">
      <c r="A44" s="159"/>
      <c r="B44" s="22" t="s">
        <v>443</v>
      </c>
      <c r="C44" s="257" t="s">
        <v>344</v>
      </c>
      <c r="D44" s="258"/>
    </row>
    <row r="45" spans="1:4" ht="30" customHeight="1">
      <c r="A45" s="201">
        <v>863</v>
      </c>
      <c r="B45" s="201"/>
      <c r="C45" s="266" t="s">
        <v>102</v>
      </c>
      <c r="D45" s="267"/>
    </row>
    <row r="46" spans="1:4" ht="45" customHeight="1">
      <c r="A46" s="8"/>
      <c r="B46" s="8" t="s">
        <v>444</v>
      </c>
      <c r="C46" s="259" t="s">
        <v>5</v>
      </c>
      <c r="D46" s="260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  <row r="105" spans="1:4" ht="12.75">
      <c r="A105" s="9"/>
      <c r="B105" s="9"/>
      <c r="C105" s="11"/>
      <c r="D105" s="11"/>
    </row>
    <row r="106" spans="1:4" ht="12.75">
      <c r="A106" s="9"/>
      <c r="B106" s="9"/>
      <c r="C106" s="11"/>
      <c r="D106" s="11"/>
    </row>
    <row r="107" spans="1:4" ht="12.75">
      <c r="A107" s="9"/>
      <c r="B107" s="9"/>
      <c r="C107" s="11"/>
      <c r="D107" s="11"/>
    </row>
    <row r="108" spans="1:4" ht="12.75">
      <c r="A108" s="9"/>
      <c r="B108" s="9"/>
      <c r="C108" s="11"/>
      <c r="D108" s="11"/>
    </row>
    <row r="109" spans="1:4" ht="12.75">
      <c r="A109" s="9"/>
      <c r="B109" s="9"/>
      <c r="C109" s="11"/>
      <c r="D109" s="11"/>
    </row>
    <row r="110" spans="1:4" ht="12.75">
      <c r="A110" s="9"/>
      <c r="B110" s="9"/>
      <c r="C110" s="11"/>
      <c r="D110" s="11"/>
    </row>
    <row r="111" spans="1:4" ht="12.75">
      <c r="A111" s="9"/>
      <c r="B111" s="9"/>
      <c r="C111" s="11"/>
      <c r="D111" s="11"/>
    </row>
    <row r="112" spans="1:4" ht="12.75">
      <c r="A112" s="9"/>
      <c r="B112" s="9"/>
      <c r="C112" s="11"/>
      <c r="D112" s="11"/>
    </row>
    <row r="113" spans="1:4" ht="12.75">
      <c r="A113" s="9"/>
      <c r="B113" s="9"/>
      <c r="C113" s="11"/>
      <c r="D113" s="11"/>
    </row>
    <row r="114" spans="1:4" ht="12.75">
      <c r="A114" s="9"/>
      <c r="B114" s="9"/>
      <c r="C114" s="11"/>
      <c r="D114" s="11"/>
    </row>
    <row r="115" spans="1:4" ht="12.75">
      <c r="A115" s="9"/>
      <c r="B115" s="9"/>
      <c r="C115" s="11"/>
      <c r="D115" s="11"/>
    </row>
  </sheetData>
  <sheetProtection/>
  <mergeCells count="37">
    <mergeCell ref="C38:D38"/>
    <mergeCell ref="C39:D39"/>
    <mergeCell ref="C34:D34"/>
    <mergeCell ref="C35:D35"/>
    <mergeCell ref="C12:D12"/>
    <mergeCell ref="C45:D45"/>
    <mergeCell ref="C40:D40"/>
    <mergeCell ref="C42:D42"/>
    <mergeCell ref="C43:D43"/>
    <mergeCell ref="C44:D44"/>
    <mergeCell ref="C36:D36"/>
    <mergeCell ref="C37:D37"/>
    <mergeCell ref="C28:D28"/>
    <mergeCell ref="C29:D29"/>
    <mergeCell ref="C30:D30"/>
    <mergeCell ref="C31:D31"/>
    <mergeCell ref="C32:D32"/>
    <mergeCell ref="C33:D33"/>
    <mergeCell ref="C27:D27"/>
    <mergeCell ref="C19:D19"/>
    <mergeCell ref="C21:D21"/>
    <mergeCell ref="C22:D22"/>
    <mergeCell ref="C23:D23"/>
    <mergeCell ref="C18:D18"/>
    <mergeCell ref="C24:D24"/>
    <mergeCell ref="C25:D25"/>
    <mergeCell ref="C26:D26"/>
    <mergeCell ref="C41:D41"/>
    <mergeCell ref="C46:D46"/>
    <mergeCell ref="A8:D9"/>
    <mergeCell ref="C11:D11"/>
    <mergeCell ref="C13:D13"/>
    <mergeCell ref="C20:D20"/>
    <mergeCell ref="C14:D14"/>
    <mergeCell ref="C15:D15"/>
    <mergeCell ref="C16:D16"/>
    <mergeCell ref="C17:D1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0">
      <selection activeCell="A10" sqref="A10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202" customWidth="1"/>
    <col min="4" max="4" width="29.875" style="202" customWidth="1"/>
  </cols>
  <sheetData>
    <row r="1" ht="15.75">
      <c r="D1" s="203" t="s">
        <v>311</v>
      </c>
    </row>
    <row r="2" ht="15.75">
      <c r="D2" s="16" t="s">
        <v>482</v>
      </c>
    </row>
    <row r="3" ht="15.75">
      <c r="D3" s="203" t="s">
        <v>45</v>
      </c>
    </row>
    <row r="4" ht="15.75">
      <c r="D4" s="16" t="s">
        <v>204</v>
      </c>
    </row>
    <row r="5" ht="15.75">
      <c r="D5" s="209"/>
    </row>
    <row r="8" spans="1:4" ht="12.75" customHeight="1">
      <c r="A8" s="236" t="s">
        <v>205</v>
      </c>
      <c r="B8" s="236"/>
      <c r="C8" s="236"/>
      <c r="D8" s="236"/>
    </row>
    <row r="9" spans="1:4" ht="18.75" customHeight="1">
      <c r="A9" s="236"/>
      <c r="B9" s="236"/>
      <c r="C9" s="236"/>
      <c r="D9" s="236"/>
    </row>
    <row r="11" spans="1:4" ht="66" customHeight="1">
      <c r="A11" s="211" t="s">
        <v>345</v>
      </c>
      <c r="B11" s="211" t="s">
        <v>123</v>
      </c>
      <c r="C11" s="268" t="s">
        <v>346</v>
      </c>
      <c r="D11" s="269"/>
    </row>
    <row r="12" spans="1:4" ht="49.5" customHeight="1">
      <c r="A12" s="212">
        <v>670</v>
      </c>
      <c r="B12" s="213"/>
      <c r="C12" s="264" t="s">
        <v>364</v>
      </c>
      <c r="D12" s="265"/>
    </row>
    <row r="13" spans="1:4" ht="45" customHeight="1">
      <c r="A13" s="214"/>
      <c r="B13" s="160" t="s">
        <v>446</v>
      </c>
      <c r="C13" s="270" t="s">
        <v>248</v>
      </c>
      <c r="D13" s="270"/>
    </row>
    <row r="14" spans="1:4" ht="45" customHeight="1">
      <c r="A14" s="214"/>
      <c r="B14" s="160" t="s">
        <v>447</v>
      </c>
      <c r="C14" s="270" t="s">
        <v>249</v>
      </c>
      <c r="D14" s="270"/>
    </row>
    <row r="15" spans="1:4" ht="45" customHeight="1">
      <c r="A15" s="214"/>
      <c r="B15" s="160" t="s">
        <v>448</v>
      </c>
      <c r="C15" s="270" t="s">
        <v>250</v>
      </c>
      <c r="D15" s="270"/>
    </row>
    <row r="16" spans="1:4" ht="45" customHeight="1">
      <c r="A16" s="214"/>
      <c r="B16" s="160" t="s">
        <v>449</v>
      </c>
      <c r="C16" s="270" t="s">
        <v>251</v>
      </c>
      <c r="D16" s="270"/>
    </row>
    <row r="17" spans="1:4" ht="30" customHeight="1">
      <c r="A17" s="214"/>
      <c r="B17" s="160" t="s">
        <v>450</v>
      </c>
      <c r="C17" s="270" t="s">
        <v>252</v>
      </c>
      <c r="D17" s="270"/>
    </row>
    <row r="18" spans="1:4" ht="30" customHeight="1">
      <c r="A18" s="214"/>
      <c r="B18" s="160" t="s">
        <v>451</v>
      </c>
      <c r="C18" s="270" t="s">
        <v>253</v>
      </c>
      <c r="D18" s="270"/>
    </row>
    <row r="19" spans="1:4" ht="15.75">
      <c r="A19" s="210"/>
      <c r="B19" s="210"/>
      <c r="C19" s="215"/>
      <c r="D19" s="215"/>
    </row>
    <row r="20" spans="1:4" ht="15.75">
      <c r="A20" s="210"/>
      <c r="B20" s="210"/>
      <c r="C20" s="215"/>
      <c r="D20" s="215"/>
    </row>
    <row r="21" spans="1:4" ht="15.75">
      <c r="A21" s="210"/>
      <c r="B21" s="210"/>
      <c r="C21" s="215"/>
      <c r="D21" s="215"/>
    </row>
    <row r="22" spans="1:4" ht="15.75">
      <c r="A22" s="210"/>
      <c r="B22" s="210"/>
      <c r="C22" s="216"/>
      <c r="D22" s="216"/>
    </row>
    <row r="23" spans="1:4" ht="15.75">
      <c r="A23" s="210"/>
      <c r="B23" s="210"/>
      <c r="C23" s="216"/>
      <c r="D23" s="216"/>
    </row>
    <row r="24" spans="1:4" ht="15.75">
      <c r="A24" s="210"/>
      <c r="B24" s="210"/>
      <c r="C24" s="216"/>
      <c r="D24" s="216"/>
    </row>
    <row r="25" spans="1:4" ht="15.75">
      <c r="A25" s="210"/>
      <c r="B25" s="210"/>
      <c r="C25" s="216"/>
      <c r="D25" s="216"/>
    </row>
    <row r="26" spans="1:4" ht="15.75">
      <c r="A26" s="210"/>
      <c r="B26" s="210"/>
      <c r="C26" s="216"/>
      <c r="D26" s="216"/>
    </row>
    <row r="27" spans="1:4" ht="15.75">
      <c r="A27" s="210"/>
      <c r="B27" s="210"/>
      <c r="C27" s="216"/>
      <c r="D27" s="216"/>
    </row>
    <row r="28" spans="1:4" ht="15.75">
      <c r="A28" s="210"/>
      <c r="B28" s="210"/>
      <c r="C28" s="216"/>
      <c r="D28" s="216"/>
    </row>
    <row r="29" spans="1:4" ht="15.75">
      <c r="A29" s="210"/>
      <c r="B29" s="210"/>
      <c r="C29" s="216"/>
      <c r="D29" s="216"/>
    </row>
    <row r="30" spans="1:4" ht="15.75">
      <c r="A30" s="210"/>
      <c r="B30" s="210"/>
      <c r="C30" s="216"/>
      <c r="D30" s="216"/>
    </row>
    <row r="31" spans="1:4" ht="15.75">
      <c r="A31" s="210"/>
      <c r="B31" s="210"/>
      <c r="C31" s="216"/>
      <c r="D31" s="216"/>
    </row>
    <row r="32" spans="1:4" ht="15.75">
      <c r="A32" s="210"/>
      <c r="B32" s="210"/>
      <c r="C32" s="216"/>
      <c r="D32" s="216"/>
    </row>
    <row r="33" spans="1:4" ht="15.75">
      <c r="A33" s="210"/>
      <c r="B33" s="210"/>
      <c r="C33" s="216"/>
      <c r="D33" s="216"/>
    </row>
    <row r="34" spans="1:4" ht="15.75">
      <c r="A34" s="210"/>
      <c r="B34" s="210"/>
      <c r="C34" s="216"/>
      <c r="D34" s="216"/>
    </row>
    <row r="35" spans="1:4" ht="15.75">
      <c r="A35" s="210"/>
      <c r="B35" s="210"/>
      <c r="C35" s="216"/>
      <c r="D35" s="216"/>
    </row>
    <row r="36" spans="1:4" ht="15.75">
      <c r="A36" s="210"/>
      <c r="B36" s="210"/>
      <c r="C36" s="216"/>
      <c r="D36" s="216"/>
    </row>
    <row r="37" spans="1:4" ht="15.75">
      <c r="A37" s="210"/>
      <c r="B37" s="210"/>
      <c r="C37" s="216"/>
      <c r="D37" s="216"/>
    </row>
    <row r="38" spans="1:4" ht="15.75">
      <c r="A38" s="210"/>
      <c r="B38" s="210"/>
      <c r="C38" s="216"/>
      <c r="D38" s="216"/>
    </row>
    <row r="39" spans="1:4" ht="15.75">
      <c r="A39" s="210"/>
      <c r="B39" s="210"/>
      <c r="C39" s="216"/>
      <c r="D39" s="216"/>
    </row>
    <row r="40" spans="1:4" ht="15.75">
      <c r="A40" s="210"/>
      <c r="B40" s="210"/>
      <c r="C40" s="216"/>
      <c r="D40" s="216"/>
    </row>
    <row r="41" spans="1:4" ht="15.75">
      <c r="A41" s="210"/>
      <c r="B41" s="210"/>
      <c r="C41" s="216"/>
      <c r="D41" s="216"/>
    </row>
    <row r="42" spans="1:4" ht="15.75">
      <c r="A42" s="210"/>
      <c r="B42" s="210"/>
      <c r="C42" s="216"/>
      <c r="D42" s="216"/>
    </row>
    <row r="43" spans="1:4" ht="15.75">
      <c r="A43" s="210"/>
      <c r="B43" s="210"/>
      <c r="C43" s="216"/>
      <c r="D43" s="216"/>
    </row>
    <row r="44" spans="1:4" ht="15.75">
      <c r="A44" s="210"/>
      <c r="B44" s="210"/>
      <c r="C44" s="216"/>
      <c r="D44" s="216"/>
    </row>
    <row r="45" spans="1:4" ht="15.75">
      <c r="A45" s="210"/>
      <c r="B45" s="210"/>
      <c r="C45" s="216"/>
      <c r="D45" s="216"/>
    </row>
    <row r="46" spans="1:4" ht="15.75">
      <c r="A46" s="210"/>
      <c r="B46" s="210"/>
      <c r="C46" s="216"/>
      <c r="D46" s="216"/>
    </row>
    <row r="47" spans="1:4" ht="15.75">
      <c r="A47" s="210"/>
      <c r="B47" s="210"/>
      <c r="C47" s="216"/>
      <c r="D47" s="216"/>
    </row>
    <row r="48" spans="1:4" ht="15.75">
      <c r="A48" s="210"/>
      <c r="B48" s="210"/>
      <c r="C48" s="216"/>
      <c r="D48" s="216"/>
    </row>
    <row r="49" spans="1:4" ht="15.75">
      <c r="A49" s="210"/>
      <c r="B49" s="210"/>
      <c r="C49" s="216"/>
      <c r="D49" s="216"/>
    </row>
    <row r="50" spans="1:4" ht="15.75">
      <c r="A50" s="210"/>
      <c r="B50" s="210"/>
      <c r="C50" s="216"/>
      <c r="D50" s="216"/>
    </row>
    <row r="51" spans="1:4" ht="15.75">
      <c r="A51" s="210"/>
      <c r="B51" s="210"/>
      <c r="C51" s="216"/>
      <c r="D51" s="216"/>
    </row>
    <row r="52" spans="1:4" ht="15.75">
      <c r="A52" s="210"/>
      <c r="B52" s="210"/>
      <c r="C52" s="216"/>
      <c r="D52" s="216"/>
    </row>
    <row r="53" spans="1:4" ht="15.75">
      <c r="A53" s="210"/>
      <c r="B53" s="210"/>
      <c r="C53" s="216"/>
      <c r="D53" s="216"/>
    </row>
    <row r="54" spans="1:4" ht="15.75">
      <c r="A54" s="210"/>
      <c r="B54" s="210"/>
      <c r="C54" s="216"/>
      <c r="D54" s="216"/>
    </row>
    <row r="55" spans="1:4" ht="15.75">
      <c r="A55" s="210"/>
      <c r="B55" s="210"/>
      <c r="C55" s="216"/>
      <c r="D55" s="216"/>
    </row>
    <row r="56" spans="1:4" ht="15.75">
      <c r="A56" s="210"/>
      <c r="B56" s="210"/>
      <c r="C56" s="216"/>
      <c r="D56" s="216"/>
    </row>
    <row r="57" spans="1:4" ht="15.75">
      <c r="A57" s="210"/>
      <c r="B57" s="210"/>
      <c r="C57" s="216"/>
      <c r="D57" s="216"/>
    </row>
    <row r="58" spans="1:4" ht="15.75">
      <c r="A58" s="210"/>
      <c r="B58" s="210"/>
      <c r="C58" s="216"/>
      <c r="D58" s="216"/>
    </row>
    <row r="59" spans="1:4" ht="15.75">
      <c r="A59" s="210"/>
      <c r="B59" s="210"/>
      <c r="C59" s="216"/>
      <c r="D59" s="216"/>
    </row>
    <row r="60" spans="1:4" ht="15.75">
      <c r="A60" s="210"/>
      <c r="B60" s="210"/>
      <c r="C60" s="216"/>
      <c r="D60" s="216"/>
    </row>
    <row r="61" spans="1:4" ht="15.75">
      <c r="A61" s="210"/>
      <c r="B61" s="210"/>
      <c r="C61" s="216"/>
      <c r="D61" s="216"/>
    </row>
    <row r="62" spans="1:4" ht="15.75">
      <c r="A62" s="210"/>
      <c r="B62" s="210"/>
      <c r="C62" s="216"/>
      <c r="D62" s="216"/>
    </row>
    <row r="63" spans="1:4" ht="15.75">
      <c r="A63" s="210"/>
      <c r="B63" s="210"/>
      <c r="C63" s="216"/>
      <c r="D63" s="216"/>
    </row>
    <row r="64" spans="1:4" ht="15.75">
      <c r="A64" s="210"/>
      <c r="B64" s="210"/>
      <c r="C64" s="216"/>
      <c r="D64" s="216"/>
    </row>
    <row r="65" spans="1:4" ht="15.75">
      <c r="A65" s="210"/>
      <c r="B65" s="210"/>
      <c r="C65" s="216"/>
      <c r="D65" s="216"/>
    </row>
    <row r="66" spans="1:4" ht="15.75">
      <c r="A66" s="210"/>
      <c r="B66" s="210"/>
      <c r="C66" s="216"/>
      <c r="D66" s="216"/>
    </row>
    <row r="67" spans="1:4" ht="15.75">
      <c r="A67" s="210"/>
      <c r="B67" s="210"/>
      <c r="C67" s="216"/>
      <c r="D67" s="216"/>
    </row>
    <row r="68" spans="1:4" ht="15.75">
      <c r="A68" s="210"/>
      <c r="B68" s="210"/>
      <c r="C68" s="216"/>
      <c r="D68" s="216"/>
    </row>
    <row r="69" spans="1:4" ht="15.75">
      <c r="A69" s="210"/>
      <c r="B69" s="210"/>
      <c r="C69" s="216"/>
      <c r="D69" s="216"/>
    </row>
    <row r="70" spans="1:4" ht="15.75">
      <c r="A70" s="210"/>
      <c r="B70" s="210"/>
      <c r="C70" s="216"/>
      <c r="D70" s="216"/>
    </row>
    <row r="71" spans="1:4" ht="15.75">
      <c r="A71" s="210"/>
      <c r="B71" s="210"/>
      <c r="C71" s="216"/>
      <c r="D71" s="216"/>
    </row>
    <row r="72" spans="1:4" ht="15.75">
      <c r="A72" s="210"/>
      <c r="B72" s="210"/>
      <c r="C72" s="216"/>
      <c r="D72" s="216"/>
    </row>
    <row r="73" spans="1:4" ht="15.75">
      <c r="A73" s="210"/>
      <c r="B73" s="210"/>
      <c r="C73" s="216"/>
      <c r="D73" s="216"/>
    </row>
    <row r="74" spans="1:4" ht="15.75">
      <c r="A74" s="210"/>
      <c r="B74" s="210"/>
      <c r="C74" s="216"/>
      <c r="D74" s="216"/>
    </row>
    <row r="75" spans="1:4" ht="15.75">
      <c r="A75" s="210"/>
      <c r="B75" s="210"/>
      <c r="C75" s="216"/>
      <c r="D75" s="216"/>
    </row>
    <row r="76" spans="1:4" ht="15.75">
      <c r="A76" s="210"/>
      <c r="B76" s="210"/>
      <c r="C76" s="216"/>
      <c r="D76" s="216"/>
    </row>
    <row r="77" spans="1:4" ht="15.75">
      <c r="A77" s="210"/>
      <c r="B77" s="210"/>
      <c r="C77" s="216"/>
      <c r="D77" s="216"/>
    </row>
    <row r="78" spans="1:4" ht="15.75">
      <c r="A78" s="210"/>
      <c r="B78" s="210"/>
      <c r="C78" s="216"/>
      <c r="D78" s="216"/>
    </row>
    <row r="79" spans="1:4" ht="15.75">
      <c r="A79" s="210"/>
      <c r="B79" s="210"/>
      <c r="C79" s="216"/>
      <c r="D79" s="216"/>
    </row>
    <row r="80" spans="1:4" ht="15.75">
      <c r="A80" s="210"/>
      <c r="B80" s="210"/>
      <c r="C80" s="216"/>
      <c r="D80" s="216"/>
    </row>
    <row r="81" spans="1:4" ht="15.75">
      <c r="A81" s="210"/>
      <c r="B81" s="210"/>
      <c r="C81" s="216"/>
      <c r="D81" s="216"/>
    </row>
    <row r="82" spans="1:4" ht="15.75">
      <c r="A82" s="210"/>
      <c r="B82" s="210"/>
      <c r="C82" s="216"/>
      <c r="D82" s="216"/>
    </row>
    <row r="83" spans="1:4" ht="15.75">
      <c r="A83" s="210"/>
      <c r="B83" s="210"/>
      <c r="C83" s="216"/>
      <c r="D83" s="216"/>
    </row>
    <row r="84" spans="1:4" ht="15.75">
      <c r="A84" s="210"/>
      <c r="B84" s="210"/>
      <c r="C84" s="216"/>
      <c r="D84" s="216"/>
    </row>
    <row r="85" spans="1:4" ht="15.75">
      <c r="A85" s="210"/>
      <c r="B85" s="210"/>
      <c r="C85" s="216"/>
      <c r="D85" s="216"/>
    </row>
    <row r="86" spans="1:4" ht="15.75">
      <c r="A86" s="210"/>
      <c r="B86" s="210"/>
      <c r="C86" s="216"/>
      <c r="D86" s="216"/>
    </row>
    <row r="87" spans="1:4" ht="15.75">
      <c r="A87" s="210"/>
      <c r="B87" s="210"/>
      <c r="C87" s="216"/>
      <c r="D87" s="216"/>
    </row>
    <row r="88" spans="1:4" ht="15.75">
      <c r="A88" s="210"/>
      <c r="B88" s="210"/>
      <c r="C88" s="216"/>
      <c r="D88" s="216"/>
    </row>
    <row r="89" spans="1:4" ht="15.75">
      <c r="A89" s="210"/>
      <c r="B89" s="210"/>
      <c r="C89" s="216"/>
      <c r="D89" s="216"/>
    </row>
    <row r="90" spans="1:4" ht="15.75">
      <c r="A90" s="210"/>
      <c r="B90" s="210"/>
      <c r="C90" s="216"/>
      <c r="D90" s="216"/>
    </row>
    <row r="91" spans="1:4" ht="15.75">
      <c r="A91" s="210"/>
      <c r="B91" s="210"/>
      <c r="C91" s="216"/>
      <c r="D91" s="216"/>
    </row>
    <row r="92" spans="1:4" ht="15.75">
      <c r="A92" s="210"/>
      <c r="B92" s="210"/>
      <c r="C92" s="216"/>
      <c r="D92" s="216"/>
    </row>
    <row r="93" spans="1:4" ht="15.75">
      <c r="A93" s="210"/>
      <c r="B93" s="210"/>
      <c r="C93" s="216"/>
      <c r="D93" s="216"/>
    </row>
    <row r="94" spans="3:4" ht="15.75">
      <c r="C94" s="204"/>
      <c r="D94" s="204"/>
    </row>
    <row r="95" spans="3:4" ht="15.75">
      <c r="C95" s="204"/>
      <c r="D95" s="204"/>
    </row>
    <row r="96" spans="3:4" ht="15.75">
      <c r="C96" s="204"/>
      <c r="D96" s="204"/>
    </row>
    <row r="97" spans="3:4" ht="15.75">
      <c r="C97" s="204"/>
      <c r="D97" s="204"/>
    </row>
    <row r="98" spans="3:4" ht="15.75">
      <c r="C98" s="204"/>
      <c r="D98" s="204"/>
    </row>
    <row r="99" spans="3:4" ht="15.75">
      <c r="C99" s="204"/>
      <c r="D99" s="204"/>
    </row>
    <row r="100" spans="3:4" ht="15.75">
      <c r="C100" s="204"/>
      <c r="D100" s="204"/>
    </row>
    <row r="101" spans="3:4" ht="15.75">
      <c r="C101" s="204"/>
      <c r="D101" s="204"/>
    </row>
    <row r="102" spans="3:4" ht="15.75">
      <c r="C102" s="204"/>
      <c r="D102" s="204"/>
    </row>
    <row r="103" spans="3:4" ht="15.75">
      <c r="C103" s="204"/>
      <c r="D103" s="204"/>
    </row>
    <row r="104" spans="3:4" ht="15.75">
      <c r="C104" s="204"/>
      <c r="D104" s="204"/>
    </row>
    <row r="105" spans="3:4" ht="15.75">
      <c r="C105" s="204"/>
      <c r="D105" s="204"/>
    </row>
    <row r="106" spans="3:4" ht="15.75">
      <c r="C106" s="204"/>
      <c r="D106" s="204"/>
    </row>
    <row r="107" spans="3:4" ht="15.75">
      <c r="C107" s="204"/>
      <c r="D107" s="204"/>
    </row>
    <row r="108" spans="3:4" ht="15.75">
      <c r="C108" s="204"/>
      <c r="D108" s="204"/>
    </row>
    <row r="109" spans="3:4" ht="15.75">
      <c r="C109" s="204"/>
      <c r="D109" s="204"/>
    </row>
    <row r="110" spans="3:4" ht="15.75">
      <c r="C110" s="204"/>
      <c r="D110" s="204"/>
    </row>
    <row r="111" spans="3:4" ht="15.75">
      <c r="C111" s="204"/>
      <c r="D111" s="204"/>
    </row>
    <row r="112" spans="3:4" ht="15.75">
      <c r="C112" s="204"/>
      <c r="D112" s="204"/>
    </row>
    <row r="113" spans="3:4" ht="15.75">
      <c r="C113" s="204"/>
      <c r="D113" s="204"/>
    </row>
    <row r="114" spans="3:4" ht="15.75">
      <c r="C114" s="204"/>
      <c r="D114" s="204"/>
    </row>
    <row r="115" spans="3:4" ht="15.75">
      <c r="C115" s="204"/>
      <c r="D115" s="204"/>
    </row>
    <row r="116" spans="3:4" ht="15.75">
      <c r="C116" s="204"/>
      <c r="D116" s="204"/>
    </row>
  </sheetData>
  <sheetProtection/>
  <mergeCells count="9">
    <mergeCell ref="A8:D9"/>
    <mergeCell ref="C11:D11"/>
    <mergeCell ref="C12:D12"/>
    <mergeCell ref="C13:D13"/>
    <mergeCell ref="C18:D18"/>
    <mergeCell ref="C14:D14"/>
    <mergeCell ref="C15:D15"/>
    <mergeCell ref="C16:D16"/>
    <mergeCell ref="C17:D1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4.00390625" style="202" customWidth="1"/>
    <col min="2" max="2" width="72.75390625" style="202" customWidth="1"/>
  </cols>
  <sheetData>
    <row r="1" ht="15.75">
      <c r="B1" s="203" t="s">
        <v>312</v>
      </c>
    </row>
    <row r="2" ht="15.75">
      <c r="B2" s="16" t="s">
        <v>482</v>
      </c>
    </row>
    <row r="3" ht="15.75">
      <c r="B3" s="203" t="s">
        <v>45</v>
      </c>
    </row>
    <row r="4" ht="15.75">
      <c r="B4" s="16" t="s">
        <v>206</v>
      </c>
    </row>
    <row r="7" spans="1:2" ht="15.75">
      <c r="A7" s="271" t="s">
        <v>254</v>
      </c>
      <c r="B7" s="271"/>
    </row>
    <row r="8" spans="1:2" ht="15.75">
      <c r="A8" s="271" t="s">
        <v>130</v>
      </c>
      <c r="B8" s="271"/>
    </row>
    <row r="9" spans="1:2" ht="15.75">
      <c r="A9" s="271" t="s">
        <v>207</v>
      </c>
      <c r="B9" s="271"/>
    </row>
    <row r="10" ht="15.75">
      <c r="B10" s="204"/>
    </row>
    <row r="12" spans="1:2" ht="15.75">
      <c r="A12" s="205" t="s">
        <v>131</v>
      </c>
      <c r="B12" s="205" t="s">
        <v>132</v>
      </c>
    </row>
    <row r="13" spans="1:2" ht="31.5">
      <c r="A13" s="205">
        <v>671</v>
      </c>
      <c r="B13" s="206" t="s">
        <v>365</v>
      </c>
    </row>
    <row r="14" spans="1:2" ht="31.5">
      <c r="A14" s="205">
        <v>670</v>
      </c>
      <c r="B14" s="207" t="s">
        <v>366</v>
      </c>
    </row>
    <row r="15" spans="1:2" ht="15.75">
      <c r="A15" s="205"/>
      <c r="B15" s="208"/>
    </row>
    <row r="16" spans="1:2" ht="15.75">
      <c r="A16" s="208"/>
      <c r="B16" s="208"/>
    </row>
  </sheetData>
  <sheetProtection/>
  <mergeCells count="3"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7">
      <selection activeCell="B29" sqref="B29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313</v>
      </c>
    </row>
    <row r="2" ht="15">
      <c r="C2" s="16" t="s">
        <v>482</v>
      </c>
    </row>
    <row r="3" ht="15">
      <c r="C3" s="16" t="s">
        <v>45</v>
      </c>
    </row>
    <row r="4" ht="15">
      <c r="C4" s="16" t="s">
        <v>206</v>
      </c>
    </row>
    <row r="8" spans="1:3" ht="12.75" customHeight="1">
      <c r="A8" s="271" t="s">
        <v>138</v>
      </c>
      <c r="B8" s="271"/>
      <c r="C8" s="271"/>
    </row>
    <row r="9" spans="1:3" ht="12.75" customHeight="1">
      <c r="A9" s="271" t="s">
        <v>139</v>
      </c>
      <c r="B9" s="271"/>
      <c r="C9" s="271"/>
    </row>
    <row r="10" spans="1:3" ht="12.75" customHeight="1">
      <c r="A10" s="271" t="s">
        <v>207</v>
      </c>
      <c r="B10" s="271"/>
      <c r="C10" s="271"/>
    </row>
    <row r="11" ht="15.75">
      <c r="A11" s="13"/>
    </row>
    <row r="12" spans="1:3" ht="31.5" customHeight="1">
      <c r="A12" s="272" t="s">
        <v>133</v>
      </c>
      <c r="B12" s="272" t="s">
        <v>142</v>
      </c>
      <c r="C12" s="272" t="s">
        <v>367</v>
      </c>
    </row>
    <row r="13" spans="1:3" ht="16.5" customHeight="1">
      <c r="A13" s="273"/>
      <c r="B13" s="273"/>
      <c r="C13" s="273"/>
    </row>
    <row r="14" spans="1:3" ht="15.75">
      <c r="A14" s="160">
        <v>1</v>
      </c>
      <c r="B14" s="161" t="s">
        <v>140</v>
      </c>
      <c r="C14" s="160" t="s">
        <v>141</v>
      </c>
    </row>
    <row r="15" spans="1:3" ht="15.75" customHeight="1">
      <c r="A15" s="160"/>
      <c r="B15" s="161" t="s">
        <v>368</v>
      </c>
      <c r="C15" s="160" t="s">
        <v>141</v>
      </c>
    </row>
    <row r="16" spans="1:3" ht="15.75" customHeight="1">
      <c r="A16" s="160"/>
      <c r="B16" s="161" t="s">
        <v>208</v>
      </c>
      <c r="C16" s="160" t="s">
        <v>141</v>
      </c>
    </row>
    <row r="17" spans="1:3" ht="15.75" customHeight="1">
      <c r="A17" s="160"/>
      <c r="B17" s="161" t="s">
        <v>209</v>
      </c>
      <c r="C17" s="160" t="s">
        <v>141</v>
      </c>
    </row>
    <row r="18" spans="1:3" ht="15.75">
      <c r="A18" s="1"/>
      <c r="B18" s="161" t="s">
        <v>375</v>
      </c>
      <c r="C18" s="160" t="s">
        <v>141</v>
      </c>
    </row>
    <row r="19" spans="1:3" ht="63">
      <c r="A19" s="160">
        <v>2</v>
      </c>
      <c r="B19" s="161" t="s">
        <v>370</v>
      </c>
      <c r="C19" s="160" t="s">
        <v>141</v>
      </c>
    </row>
    <row r="20" spans="1:3" ht="15.75">
      <c r="A20" s="1"/>
      <c r="B20" s="161" t="s">
        <v>368</v>
      </c>
      <c r="C20" s="160" t="s">
        <v>141</v>
      </c>
    </row>
    <row r="21" spans="1:3" ht="15.75">
      <c r="A21" s="1"/>
      <c r="B21" s="161" t="s">
        <v>208</v>
      </c>
      <c r="C21" s="160" t="s">
        <v>141</v>
      </c>
    </row>
    <row r="22" spans="1:3" ht="15.75" customHeight="1">
      <c r="A22" s="1"/>
      <c r="B22" s="161" t="s">
        <v>209</v>
      </c>
      <c r="C22" s="160" t="s">
        <v>141</v>
      </c>
    </row>
    <row r="23" spans="1:3" ht="15.75">
      <c r="A23" s="1"/>
      <c r="B23" s="161" t="s">
        <v>375</v>
      </c>
      <c r="C23" s="160" t="s">
        <v>141</v>
      </c>
    </row>
    <row r="24" spans="1:3" ht="31.5">
      <c r="A24" s="160">
        <v>3</v>
      </c>
      <c r="B24" s="161" t="s">
        <v>369</v>
      </c>
      <c r="C24" s="160" t="s">
        <v>141</v>
      </c>
    </row>
    <row r="25" spans="1:3" ht="15.75">
      <c r="A25" s="1"/>
      <c r="B25" s="161" t="s">
        <v>368</v>
      </c>
      <c r="C25" s="160" t="s">
        <v>141</v>
      </c>
    </row>
    <row r="26" spans="1:3" ht="15.75">
      <c r="A26" s="1"/>
      <c r="B26" s="161" t="s">
        <v>208</v>
      </c>
      <c r="C26" s="160" t="s">
        <v>141</v>
      </c>
    </row>
    <row r="27" spans="1:3" ht="15.75" customHeight="1">
      <c r="A27" s="1"/>
      <c r="B27" s="161" t="s">
        <v>209</v>
      </c>
      <c r="C27" s="160" t="s">
        <v>141</v>
      </c>
    </row>
    <row r="28" spans="1:3" ht="15.75">
      <c r="A28" s="1"/>
      <c r="B28" s="161" t="s">
        <v>375</v>
      </c>
      <c r="C28" s="160" t="s">
        <v>141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22">
      <selection activeCell="G20" sqref="G20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162"/>
      <c r="D1" s="16" t="s">
        <v>314</v>
      </c>
    </row>
    <row r="2" spans="3:4" ht="15">
      <c r="C2" s="162"/>
      <c r="D2" s="16" t="s">
        <v>482</v>
      </c>
    </row>
    <row r="3" spans="3:4" ht="15">
      <c r="C3" s="162"/>
      <c r="D3" s="16" t="s">
        <v>45</v>
      </c>
    </row>
    <row r="4" spans="3:4" ht="15">
      <c r="C4" s="162"/>
      <c r="D4" s="16" t="s">
        <v>206</v>
      </c>
    </row>
    <row r="5" ht="12.75">
      <c r="C5" s="162"/>
    </row>
    <row r="8" spans="1:4" ht="12.75" customHeight="1">
      <c r="A8" s="271" t="s">
        <v>138</v>
      </c>
      <c r="B8" s="271"/>
      <c r="C8" s="271"/>
      <c r="D8" s="271"/>
    </row>
    <row r="9" spans="1:4" ht="12.75" customHeight="1">
      <c r="A9" s="271" t="s">
        <v>139</v>
      </c>
      <c r="B9" s="271"/>
      <c r="C9" s="271"/>
      <c r="D9" s="271"/>
    </row>
    <row r="10" spans="1:4" ht="12.75" customHeight="1">
      <c r="A10" s="271" t="s">
        <v>210</v>
      </c>
      <c r="B10" s="271"/>
      <c r="C10" s="271"/>
      <c r="D10" s="271"/>
    </row>
    <row r="11" spans="1:4" ht="15.75">
      <c r="A11" s="13"/>
      <c r="D11" s="162" t="s">
        <v>371</v>
      </c>
    </row>
    <row r="12" spans="1:4" ht="12.75" customHeight="1">
      <c r="A12" s="272" t="s">
        <v>133</v>
      </c>
      <c r="B12" s="272" t="s">
        <v>142</v>
      </c>
      <c r="C12" s="272" t="s">
        <v>38</v>
      </c>
      <c r="D12" s="272" t="s">
        <v>329</v>
      </c>
    </row>
    <row r="13" spans="1:4" ht="38.25" customHeight="1">
      <c r="A13" s="273"/>
      <c r="B13" s="273"/>
      <c r="C13" s="273"/>
      <c r="D13" s="273"/>
    </row>
    <row r="14" spans="1:4" ht="15.75">
      <c r="A14" s="160">
        <v>1</v>
      </c>
      <c r="B14" s="161" t="s">
        <v>140</v>
      </c>
      <c r="C14" s="160" t="s">
        <v>141</v>
      </c>
      <c r="D14" s="160" t="s">
        <v>141</v>
      </c>
    </row>
    <row r="15" spans="1:4" ht="15.75">
      <c r="A15" s="160"/>
      <c r="B15" s="161" t="s">
        <v>372</v>
      </c>
      <c r="C15" s="160" t="s">
        <v>141</v>
      </c>
      <c r="D15" s="160" t="s">
        <v>141</v>
      </c>
    </row>
    <row r="16" spans="1:4" ht="15.75">
      <c r="A16" s="160"/>
      <c r="B16" s="161" t="s">
        <v>373</v>
      </c>
      <c r="C16" s="160" t="s">
        <v>141</v>
      </c>
      <c r="D16" s="160" t="s">
        <v>141</v>
      </c>
    </row>
    <row r="17" spans="1:4" ht="31.5">
      <c r="A17" s="160"/>
      <c r="B17" s="161" t="s">
        <v>374</v>
      </c>
      <c r="C17" s="160" t="s">
        <v>141</v>
      </c>
      <c r="D17" s="160" t="s">
        <v>141</v>
      </c>
    </row>
    <row r="18" spans="1:4" ht="15.75">
      <c r="A18" s="79"/>
      <c r="B18" s="161" t="s">
        <v>375</v>
      </c>
      <c r="C18" s="160" t="s">
        <v>141</v>
      </c>
      <c r="D18" s="160" t="s">
        <v>377</v>
      </c>
    </row>
    <row r="19" spans="1:4" ht="15.75">
      <c r="A19" s="79"/>
      <c r="B19" s="161" t="s">
        <v>376</v>
      </c>
      <c r="C19" s="160" t="s">
        <v>377</v>
      </c>
      <c r="D19" s="160" t="s">
        <v>141</v>
      </c>
    </row>
    <row r="20" spans="1:4" ht="63">
      <c r="A20" s="160">
        <v>2</v>
      </c>
      <c r="B20" s="161" t="s">
        <v>370</v>
      </c>
      <c r="C20" s="160" t="s">
        <v>141</v>
      </c>
      <c r="D20" s="160" t="s">
        <v>141</v>
      </c>
    </row>
    <row r="21" spans="1:4" ht="15.75">
      <c r="A21" s="79"/>
      <c r="B21" s="161" t="s">
        <v>372</v>
      </c>
      <c r="C21" s="160" t="s">
        <v>141</v>
      </c>
      <c r="D21" s="160" t="s">
        <v>141</v>
      </c>
    </row>
    <row r="22" spans="1:4" ht="15.75">
      <c r="A22" s="79"/>
      <c r="B22" s="161" t="s">
        <v>373</v>
      </c>
      <c r="C22" s="160" t="s">
        <v>141</v>
      </c>
      <c r="D22" s="160" t="s">
        <v>141</v>
      </c>
    </row>
    <row r="23" spans="1:4" ht="31.5">
      <c r="A23" s="79"/>
      <c r="B23" s="161" t="s">
        <v>374</v>
      </c>
      <c r="C23" s="160" t="s">
        <v>141</v>
      </c>
      <c r="D23" s="160" t="s">
        <v>141</v>
      </c>
    </row>
    <row r="24" spans="1:4" ht="15.75">
      <c r="A24" s="79"/>
      <c r="B24" s="161" t="s">
        <v>375</v>
      </c>
      <c r="C24" s="160" t="s">
        <v>141</v>
      </c>
      <c r="D24" s="160" t="s">
        <v>377</v>
      </c>
    </row>
    <row r="25" spans="1:4" ht="15.75">
      <c r="A25" s="79"/>
      <c r="B25" s="161" t="s">
        <v>376</v>
      </c>
      <c r="C25" s="160" t="s">
        <v>377</v>
      </c>
      <c r="D25" s="160" t="s">
        <v>141</v>
      </c>
    </row>
    <row r="26" spans="1:4" ht="31.5">
      <c r="A26" s="160">
        <v>3</v>
      </c>
      <c r="B26" s="161" t="s">
        <v>369</v>
      </c>
      <c r="C26" s="160" t="s">
        <v>141</v>
      </c>
      <c r="D26" s="160" t="s">
        <v>141</v>
      </c>
    </row>
    <row r="27" spans="1:4" ht="15.75">
      <c r="A27" s="79"/>
      <c r="B27" s="161" t="s">
        <v>372</v>
      </c>
      <c r="C27" s="160" t="s">
        <v>141</v>
      </c>
      <c r="D27" s="160" t="s">
        <v>141</v>
      </c>
    </row>
    <row r="28" spans="1:4" ht="15.75">
      <c r="A28" s="79"/>
      <c r="B28" s="161" t="s">
        <v>373</v>
      </c>
      <c r="C28" s="160" t="s">
        <v>141</v>
      </c>
      <c r="D28" s="160" t="s">
        <v>141</v>
      </c>
    </row>
    <row r="29" spans="1:4" ht="31.5">
      <c r="A29" s="79"/>
      <c r="B29" s="161" t="s">
        <v>374</v>
      </c>
      <c r="C29" s="160" t="s">
        <v>141</v>
      </c>
      <c r="D29" s="160" t="s">
        <v>141</v>
      </c>
    </row>
    <row r="30" spans="1:4" ht="15.75">
      <c r="A30" s="79"/>
      <c r="B30" s="161" t="s">
        <v>375</v>
      </c>
      <c r="C30" s="160" t="s">
        <v>141</v>
      </c>
      <c r="D30" s="160" t="s">
        <v>377</v>
      </c>
    </row>
    <row r="31" spans="1:4" ht="15.75">
      <c r="A31" s="79"/>
      <c r="B31" s="161" t="s">
        <v>376</v>
      </c>
      <c r="C31" s="160" t="s">
        <v>377</v>
      </c>
      <c r="D31" s="160" t="s">
        <v>141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6.125" style="14" customWidth="1"/>
    <col min="2" max="2" width="51.375" style="14" customWidth="1"/>
    <col min="3" max="3" width="12.00390625" style="14" customWidth="1"/>
    <col min="4" max="4" width="10.25390625" style="14" customWidth="1"/>
    <col min="5" max="5" width="12.75390625" style="14" customWidth="1"/>
  </cols>
  <sheetData>
    <row r="1" ht="15">
      <c r="E1" s="16" t="s">
        <v>315</v>
      </c>
    </row>
    <row r="2" ht="15">
      <c r="E2" s="16" t="s">
        <v>482</v>
      </c>
    </row>
    <row r="3" ht="15">
      <c r="E3" s="16" t="s">
        <v>45</v>
      </c>
    </row>
    <row r="4" ht="15">
      <c r="E4" s="16" t="s">
        <v>211</v>
      </c>
    </row>
    <row r="8" spans="1:5" ht="14.25">
      <c r="A8" s="225" t="s">
        <v>255</v>
      </c>
      <c r="B8" s="225"/>
      <c r="C8" s="225"/>
      <c r="D8" s="225"/>
      <c r="E8" s="225"/>
    </row>
    <row r="9" spans="1:5" ht="14.25">
      <c r="A9" s="225" t="s">
        <v>609</v>
      </c>
      <c r="B9" s="225"/>
      <c r="C9" s="225"/>
      <c r="D9" s="225"/>
      <c r="E9" s="225"/>
    </row>
    <row r="10" spans="1:5" ht="14.25">
      <c r="A10" s="225" t="s">
        <v>212</v>
      </c>
      <c r="B10" s="225"/>
      <c r="C10" s="225"/>
      <c r="D10" s="225"/>
      <c r="E10" s="225"/>
    </row>
    <row r="13" ht="15">
      <c r="E13" s="16" t="s">
        <v>40</v>
      </c>
    </row>
    <row r="14" spans="1:5" ht="15">
      <c r="A14" s="81" t="s">
        <v>133</v>
      </c>
      <c r="B14" s="22" t="s">
        <v>134</v>
      </c>
      <c r="C14" s="81">
        <v>2014</v>
      </c>
      <c r="D14" s="81">
        <v>2015</v>
      </c>
      <c r="E14" s="81">
        <v>2016</v>
      </c>
    </row>
    <row r="15" spans="1:5" ht="60" customHeight="1">
      <c r="A15" s="81">
        <v>1</v>
      </c>
      <c r="B15" s="19" t="s">
        <v>213</v>
      </c>
      <c r="C15" s="166">
        <v>39</v>
      </c>
      <c r="D15" s="166">
        <v>39</v>
      </c>
      <c r="E15" s="166">
        <v>26.5</v>
      </c>
    </row>
    <row r="16" spans="1:5" ht="45" customHeight="1">
      <c r="A16" s="81">
        <v>2</v>
      </c>
      <c r="B16" s="19" t="s">
        <v>214</v>
      </c>
      <c r="C16" s="166">
        <v>0</v>
      </c>
      <c r="D16" s="166">
        <v>0</v>
      </c>
      <c r="E16" s="166">
        <v>0</v>
      </c>
    </row>
    <row r="17" spans="1:5" ht="30" customHeight="1">
      <c r="A17" s="81">
        <v>3</v>
      </c>
      <c r="B17" s="19" t="s">
        <v>215</v>
      </c>
      <c r="C17" s="166">
        <v>0</v>
      </c>
      <c r="D17" s="166">
        <v>0</v>
      </c>
      <c r="E17" s="166">
        <v>0</v>
      </c>
    </row>
    <row r="18" spans="1:5" ht="60" customHeight="1">
      <c r="A18" s="81">
        <v>4</v>
      </c>
      <c r="B18" s="19" t="s">
        <v>216</v>
      </c>
      <c r="C18" s="166">
        <v>0</v>
      </c>
      <c r="D18" s="166">
        <v>0</v>
      </c>
      <c r="E18" s="166">
        <v>0</v>
      </c>
    </row>
    <row r="19" spans="1:5" ht="45" customHeight="1">
      <c r="A19" s="81">
        <v>5</v>
      </c>
      <c r="B19" s="19" t="s">
        <v>217</v>
      </c>
      <c r="C19" s="166">
        <v>0</v>
      </c>
      <c r="D19" s="166">
        <v>0</v>
      </c>
      <c r="E19" s="166">
        <v>0</v>
      </c>
    </row>
    <row r="20" spans="1:5" ht="30">
      <c r="A20" s="81">
        <v>6</v>
      </c>
      <c r="B20" s="19" t="s">
        <v>218</v>
      </c>
      <c r="C20" s="166">
        <v>100</v>
      </c>
      <c r="D20" s="166">
        <v>140</v>
      </c>
      <c r="E20" s="166">
        <v>150</v>
      </c>
    </row>
    <row r="21" spans="1:5" ht="75">
      <c r="A21" s="81">
        <v>7</v>
      </c>
      <c r="B21" s="19" t="s">
        <v>219</v>
      </c>
      <c r="C21" s="166">
        <v>164.1</v>
      </c>
      <c r="D21" s="166">
        <v>174.7</v>
      </c>
      <c r="E21" s="166">
        <v>187.3</v>
      </c>
    </row>
    <row r="22" spans="1:5" ht="45" customHeight="1">
      <c r="A22" s="81">
        <v>8</v>
      </c>
      <c r="B22" s="19" t="s">
        <v>220</v>
      </c>
      <c r="C22" s="166">
        <v>0</v>
      </c>
      <c r="D22" s="166">
        <v>0</v>
      </c>
      <c r="E22" s="166">
        <v>0</v>
      </c>
    </row>
    <row r="23" spans="1:5" ht="15">
      <c r="A23" s="81"/>
      <c r="B23" s="19"/>
      <c r="C23" s="166"/>
      <c r="D23" s="166"/>
      <c r="E23" s="166"/>
    </row>
    <row r="24" spans="1:5" ht="15">
      <c r="A24" s="80"/>
      <c r="B24" s="165" t="s">
        <v>77</v>
      </c>
      <c r="C24" s="167">
        <f>SUM(C15:C23)</f>
        <v>303.1</v>
      </c>
      <c r="D24" s="167">
        <f>SUM(D15:D23)</f>
        <v>353.7</v>
      </c>
      <c r="E24" s="167">
        <f>SUM(E15:E23)</f>
        <v>363.8</v>
      </c>
    </row>
  </sheetData>
  <sheetProtection/>
  <mergeCells count="3">
    <mergeCell ref="A8:E8"/>
    <mergeCell ref="A9:E9"/>
    <mergeCell ref="A10:E10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N11" sqref="N11"/>
    </sheetView>
  </sheetViews>
  <sheetFormatPr defaultColWidth="9.00390625" defaultRowHeight="12.75"/>
  <cols>
    <col min="1" max="1" width="4.875" style="182" customWidth="1"/>
    <col min="2" max="2" width="23.125" style="182" customWidth="1"/>
    <col min="3" max="3" width="13.875" style="182" hidden="1" customWidth="1"/>
    <col min="4" max="5" width="12.75390625" style="182" customWidth="1"/>
    <col min="6" max="6" width="14.75390625" style="182" hidden="1" customWidth="1"/>
    <col min="7" max="8" width="12.75390625" style="182" customWidth="1"/>
    <col min="9" max="9" width="14.625" style="182" hidden="1" customWidth="1"/>
    <col min="10" max="11" width="12.75390625" style="182" customWidth="1"/>
    <col min="12" max="12" width="14.25390625" style="182" hidden="1" customWidth="1"/>
    <col min="13" max="14" width="12.75390625" style="182" customWidth="1"/>
  </cols>
  <sheetData>
    <row r="1" spans="13:14" ht="15">
      <c r="M1" s="183"/>
      <c r="N1" s="16" t="s">
        <v>453</v>
      </c>
    </row>
    <row r="2" spans="13:14" ht="15">
      <c r="M2" s="183"/>
      <c r="N2" s="16" t="s">
        <v>482</v>
      </c>
    </row>
    <row r="3" spans="13:14" ht="15">
      <c r="M3" s="190"/>
      <c r="N3" s="16" t="s">
        <v>45</v>
      </c>
    </row>
    <row r="4" spans="13:14" ht="15">
      <c r="M4" s="183"/>
      <c r="N4" s="16" t="s">
        <v>183</v>
      </c>
    </row>
    <row r="5" spans="13:14" ht="15">
      <c r="M5" s="183"/>
      <c r="N5" s="183"/>
    </row>
    <row r="7" spans="1:14" ht="14.25">
      <c r="A7" s="220" t="s">
        <v>182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15">
      <c r="A8" s="184"/>
      <c r="B8" s="184"/>
      <c r="C8" s="184"/>
      <c r="D8" s="184"/>
      <c r="E8" s="184"/>
      <c r="F8" s="184"/>
      <c r="G8" s="184"/>
      <c r="M8" s="224" t="s">
        <v>40</v>
      </c>
      <c r="N8" s="224"/>
    </row>
    <row r="9" spans="1:14" ht="15">
      <c r="A9" s="222" t="s">
        <v>133</v>
      </c>
      <c r="B9" s="222" t="s">
        <v>398</v>
      </c>
      <c r="C9" s="222" t="s">
        <v>132</v>
      </c>
      <c r="D9" s="222"/>
      <c r="E9" s="222"/>
      <c r="F9" s="222" t="s">
        <v>132</v>
      </c>
      <c r="G9" s="222"/>
      <c r="H9" s="222"/>
      <c r="I9" s="222" t="s">
        <v>132</v>
      </c>
      <c r="J9" s="222"/>
      <c r="K9" s="222"/>
      <c r="L9" s="222" t="s">
        <v>77</v>
      </c>
      <c r="M9" s="222"/>
      <c r="N9" s="222"/>
    </row>
    <row r="10" spans="1:14" ht="25.5">
      <c r="A10" s="222"/>
      <c r="B10" s="222"/>
      <c r="C10" s="187" t="s">
        <v>412</v>
      </c>
      <c r="D10" s="187" t="s">
        <v>462</v>
      </c>
      <c r="E10" s="187" t="s">
        <v>184</v>
      </c>
      <c r="F10" s="187" t="s">
        <v>412</v>
      </c>
      <c r="G10" s="187" t="s">
        <v>462</v>
      </c>
      <c r="H10" s="187" t="s">
        <v>184</v>
      </c>
      <c r="I10" s="187" t="s">
        <v>412</v>
      </c>
      <c r="J10" s="187" t="s">
        <v>462</v>
      </c>
      <c r="K10" s="187" t="s">
        <v>184</v>
      </c>
      <c r="L10" s="187" t="s">
        <v>412</v>
      </c>
      <c r="M10" s="187" t="s">
        <v>462</v>
      </c>
      <c r="N10" s="187" t="s">
        <v>184</v>
      </c>
    </row>
    <row r="11" spans="1:14" ht="15">
      <c r="A11" s="186" t="s">
        <v>135</v>
      </c>
      <c r="B11" s="188" t="s">
        <v>399</v>
      </c>
      <c r="C11" s="221">
        <v>0</v>
      </c>
      <c r="D11" s="221"/>
      <c r="E11" s="221"/>
      <c r="F11" s="221">
        <v>0</v>
      </c>
      <c r="G11" s="221"/>
      <c r="H11" s="221"/>
      <c r="I11" s="221">
        <v>0</v>
      </c>
      <c r="J11" s="221"/>
      <c r="K11" s="221"/>
      <c r="L11" s="189" t="s">
        <v>400</v>
      </c>
      <c r="M11" s="189" t="s">
        <v>400</v>
      </c>
      <c r="N11" s="189" t="s">
        <v>400</v>
      </c>
    </row>
    <row r="12" spans="1:14" ht="135">
      <c r="A12" s="186" t="s">
        <v>378</v>
      </c>
      <c r="B12" s="191" t="s">
        <v>401</v>
      </c>
      <c r="C12" s="193">
        <f aca="true" t="shared" si="0" ref="C12:K12">C13+C14+C15-C16</f>
        <v>78581.86877922727</v>
      </c>
      <c r="D12" s="193">
        <v>0</v>
      </c>
      <c r="E12" s="193">
        <v>0</v>
      </c>
      <c r="F12" s="193">
        <f t="shared" si="0"/>
        <v>1816.9426004294162</v>
      </c>
      <c r="G12" s="193">
        <v>0</v>
      </c>
      <c r="H12" s="193">
        <v>0</v>
      </c>
      <c r="I12" s="193">
        <f t="shared" si="0"/>
        <v>0</v>
      </c>
      <c r="J12" s="193">
        <f>J13+J14+J15-J16</f>
        <v>0</v>
      </c>
      <c r="K12" s="193">
        <f t="shared" si="0"/>
        <v>0</v>
      </c>
      <c r="L12" s="186">
        <f aca="true" t="shared" si="1" ref="L12:N17">C12+F12+I12</f>
        <v>80398.81137965669</v>
      </c>
      <c r="M12" s="193">
        <f t="shared" si="1"/>
        <v>0</v>
      </c>
      <c r="N12" s="193">
        <f t="shared" si="1"/>
        <v>0</v>
      </c>
    </row>
    <row r="13" spans="1:14" ht="90">
      <c r="A13" s="186" t="s">
        <v>402</v>
      </c>
      <c r="B13" s="191" t="s">
        <v>403</v>
      </c>
      <c r="C13" s="193">
        <f>'[1]объем гарантий'!D19</f>
        <v>78582.6409945877</v>
      </c>
      <c r="D13" s="193">
        <v>0</v>
      </c>
      <c r="E13" s="193">
        <v>0</v>
      </c>
      <c r="F13" s="193">
        <f>'[1]объем гарантий'!H19</f>
        <v>1822.8278302660997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86">
        <f t="shared" si="1"/>
        <v>80405.4688248538</v>
      </c>
      <c r="M13" s="193">
        <f t="shared" si="1"/>
        <v>0</v>
      </c>
      <c r="N13" s="193">
        <f t="shared" si="1"/>
        <v>0</v>
      </c>
    </row>
    <row r="14" spans="1:14" ht="90">
      <c r="A14" s="186" t="s">
        <v>404</v>
      </c>
      <c r="B14" s="191" t="s">
        <v>452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194">
        <v>0</v>
      </c>
      <c r="I14" s="193"/>
      <c r="J14" s="193">
        <v>0</v>
      </c>
      <c r="K14" s="193">
        <v>0</v>
      </c>
      <c r="L14" s="186">
        <f t="shared" si="1"/>
        <v>0</v>
      </c>
      <c r="M14" s="193">
        <f t="shared" si="1"/>
        <v>0</v>
      </c>
      <c r="N14" s="193">
        <f t="shared" si="1"/>
        <v>0</v>
      </c>
    </row>
    <row r="15" spans="1:14" ht="135">
      <c r="A15" s="186" t="s">
        <v>406</v>
      </c>
      <c r="B15" s="191" t="s">
        <v>407</v>
      </c>
      <c r="C15" s="194">
        <f>'[1]объем гарантий'!D20</f>
        <v>6068.25</v>
      </c>
      <c r="D15" s="194">
        <v>0</v>
      </c>
      <c r="E15" s="194">
        <v>0</v>
      </c>
      <c r="F15" s="194">
        <f>'[1]объем гарантий'!H20</f>
        <v>142.6834664019571</v>
      </c>
      <c r="G15" s="194">
        <v>0</v>
      </c>
      <c r="H15" s="193">
        <v>0</v>
      </c>
      <c r="I15" s="193">
        <v>0</v>
      </c>
      <c r="J15" s="193">
        <v>0</v>
      </c>
      <c r="K15" s="193">
        <v>0</v>
      </c>
      <c r="L15" s="186">
        <f t="shared" si="1"/>
        <v>6210.933466401957</v>
      </c>
      <c r="M15" s="193">
        <f t="shared" si="1"/>
        <v>0</v>
      </c>
      <c r="N15" s="193">
        <f t="shared" si="1"/>
        <v>0</v>
      </c>
    </row>
    <row r="16" spans="1:14" ht="150">
      <c r="A16" s="186" t="s">
        <v>408</v>
      </c>
      <c r="B16" s="191" t="s">
        <v>409</v>
      </c>
      <c r="C16" s="194">
        <f>'[1]объем гарантий'!D21</f>
        <v>6069.022215360431</v>
      </c>
      <c r="D16" s="194">
        <v>0</v>
      </c>
      <c r="E16" s="194">
        <v>0</v>
      </c>
      <c r="F16" s="194">
        <f>'[1]объем гарантий'!H21</f>
        <v>148.56869623864046</v>
      </c>
      <c r="G16" s="194">
        <v>0</v>
      </c>
      <c r="H16" s="193">
        <v>0</v>
      </c>
      <c r="I16" s="193"/>
      <c r="J16" s="193">
        <v>0</v>
      </c>
      <c r="K16" s="193">
        <v>0</v>
      </c>
      <c r="L16" s="186">
        <f t="shared" si="1"/>
        <v>6217.590911599072</v>
      </c>
      <c r="M16" s="193">
        <f t="shared" si="1"/>
        <v>0</v>
      </c>
      <c r="N16" s="193">
        <f t="shared" si="1"/>
        <v>0</v>
      </c>
    </row>
    <row r="17" spans="1:14" ht="90">
      <c r="A17" s="186" t="s">
        <v>379</v>
      </c>
      <c r="B17" s="191" t="s">
        <v>410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86">
        <f t="shared" si="1"/>
        <v>0</v>
      </c>
      <c r="M17" s="193">
        <f t="shared" si="1"/>
        <v>0</v>
      </c>
      <c r="N17" s="193">
        <f t="shared" si="1"/>
        <v>0</v>
      </c>
    </row>
    <row r="18" spans="1:14" ht="30">
      <c r="A18" s="186" t="s">
        <v>380</v>
      </c>
      <c r="B18" s="191" t="s">
        <v>411</v>
      </c>
      <c r="C18" s="221">
        <v>0</v>
      </c>
      <c r="D18" s="221"/>
      <c r="E18" s="221"/>
      <c r="F18" s="221">
        <v>0</v>
      </c>
      <c r="G18" s="221"/>
      <c r="H18" s="221"/>
      <c r="I18" s="221">
        <v>0</v>
      </c>
      <c r="J18" s="221"/>
      <c r="K18" s="221"/>
      <c r="L18" s="189" t="s">
        <v>400</v>
      </c>
      <c r="M18" s="189" t="s">
        <v>400</v>
      </c>
      <c r="N18" s="189" t="s">
        <v>400</v>
      </c>
    </row>
    <row r="19" ht="15">
      <c r="B19" s="192"/>
    </row>
    <row r="20" ht="15">
      <c r="B20" s="192"/>
    </row>
    <row r="21" ht="15">
      <c r="B21" s="192"/>
    </row>
    <row r="22" ht="15">
      <c r="B22" s="192"/>
    </row>
    <row r="23" ht="15">
      <c r="B23" s="192"/>
    </row>
    <row r="24" ht="15">
      <c r="B24" s="192"/>
    </row>
    <row r="25" ht="15">
      <c r="B25" s="192"/>
    </row>
    <row r="26" ht="15">
      <c r="B26" s="192"/>
    </row>
    <row r="27" ht="15">
      <c r="B27" s="192"/>
    </row>
    <row r="28" ht="15">
      <c r="B28" s="192"/>
    </row>
  </sheetData>
  <sheetProtection/>
  <mergeCells count="14">
    <mergeCell ref="A7:N7"/>
    <mergeCell ref="M8:N8"/>
    <mergeCell ref="A9:A10"/>
    <mergeCell ref="B9:B10"/>
    <mergeCell ref="C9:E9"/>
    <mergeCell ref="F9:H9"/>
    <mergeCell ref="I9:K9"/>
    <mergeCell ref="L9:N9"/>
    <mergeCell ref="C11:E11"/>
    <mergeCell ref="F11:H11"/>
    <mergeCell ref="I11:K11"/>
    <mergeCell ref="C18:E18"/>
    <mergeCell ref="F18:H18"/>
    <mergeCell ref="I18:K1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6" sqref="A16:IV16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316</v>
      </c>
    </row>
    <row r="2" ht="15">
      <c r="C2" s="16" t="s">
        <v>482</v>
      </c>
    </row>
    <row r="3" ht="15">
      <c r="C3" s="16" t="s">
        <v>45</v>
      </c>
    </row>
    <row r="4" ht="15">
      <c r="C4" s="16" t="s">
        <v>221</v>
      </c>
    </row>
    <row r="8" spans="1:3" ht="51" customHeight="1">
      <c r="A8" s="275" t="s">
        <v>222</v>
      </c>
      <c r="B8" s="275"/>
      <c r="C8" s="275"/>
    </row>
    <row r="9" spans="1:3" ht="15">
      <c r="A9" s="274"/>
      <c r="B9" s="274"/>
      <c r="C9" s="274"/>
    </row>
    <row r="12" spans="1:3" ht="30">
      <c r="A12" s="22" t="s">
        <v>133</v>
      </c>
      <c r="B12" s="22" t="s">
        <v>136</v>
      </c>
      <c r="C12" s="22" t="s">
        <v>137</v>
      </c>
    </row>
    <row r="13" spans="1:3" s="2" customFormat="1" ht="14.25">
      <c r="A13" s="180"/>
      <c r="B13" s="25" t="s">
        <v>387</v>
      </c>
      <c r="C13" s="164">
        <f>C14</f>
        <v>492.3</v>
      </c>
    </row>
    <row r="14" spans="1:3" s="178" customFormat="1" ht="15">
      <c r="A14" s="81">
        <v>1</v>
      </c>
      <c r="B14" s="19" t="s">
        <v>393</v>
      </c>
      <c r="C14" s="163">
        <v>492.3</v>
      </c>
    </row>
    <row r="15" spans="1:3" s="2" customFormat="1" ht="14.25">
      <c r="A15" s="180"/>
      <c r="B15" s="25" t="s">
        <v>391</v>
      </c>
      <c r="C15" s="164">
        <f>C16+C17+C18</f>
        <v>56.5</v>
      </c>
    </row>
    <row r="16" spans="1:3" ht="60" customHeight="1">
      <c r="A16" s="81">
        <v>2</v>
      </c>
      <c r="B16" s="19" t="s">
        <v>27</v>
      </c>
      <c r="C16" s="163">
        <v>55.2</v>
      </c>
    </row>
    <row r="17" spans="1:3" ht="15" customHeight="1">
      <c r="A17" s="81">
        <v>3</v>
      </c>
      <c r="B17" s="19" t="s">
        <v>171</v>
      </c>
      <c r="C17" s="163">
        <v>1.3</v>
      </c>
    </row>
    <row r="18" spans="1:3" ht="30" customHeight="1">
      <c r="A18" s="81">
        <v>4</v>
      </c>
      <c r="B18" s="19" t="s">
        <v>160</v>
      </c>
      <c r="C18" s="163">
        <v>0</v>
      </c>
    </row>
    <row r="19" spans="1:3" s="2" customFormat="1" ht="14.25">
      <c r="A19" s="276" t="s">
        <v>392</v>
      </c>
      <c r="B19" s="276"/>
      <c r="C19" s="164">
        <f>C13+C15</f>
        <v>548.8</v>
      </c>
    </row>
    <row r="20" ht="15">
      <c r="B20" s="181"/>
    </row>
    <row r="21" ht="15">
      <c r="B21" s="181"/>
    </row>
    <row r="22" ht="15">
      <c r="B22" s="181"/>
    </row>
    <row r="23" ht="15">
      <c r="B23" s="181"/>
    </row>
    <row r="24" ht="15">
      <c r="B24" s="181"/>
    </row>
    <row r="25" ht="15">
      <c r="B25" s="181"/>
    </row>
    <row r="26" ht="15">
      <c r="B26" s="181"/>
    </row>
    <row r="27" ht="15">
      <c r="B27" s="181"/>
    </row>
    <row r="28" ht="15">
      <c r="B28" s="179"/>
    </row>
    <row r="29" ht="15">
      <c r="B29" s="179"/>
    </row>
    <row r="30" ht="15">
      <c r="B30" s="179"/>
    </row>
  </sheetData>
  <sheetProtection/>
  <mergeCells count="3">
    <mergeCell ref="A9:C9"/>
    <mergeCell ref="A8:C8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8.12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317</v>
      </c>
    </row>
    <row r="2" spans="3:4" ht="15">
      <c r="C2" s="16"/>
      <c r="D2" s="16" t="s">
        <v>482</v>
      </c>
    </row>
    <row r="3" spans="3:4" ht="15">
      <c r="C3" s="16"/>
      <c r="D3" s="16" t="s">
        <v>45</v>
      </c>
    </row>
    <row r="4" spans="3:4" ht="15">
      <c r="C4" s="16"/>
      <c r="D4" s="16" t="s">
        <v>204</v>
      </c>
    </row>
    <row r="8" spans="1:4" ht="40.5" customHeight="1">
      <c r="A8" s="275" t="s">
        <v>223</v>
      </c>
      <c r="B8" s="275"/>
      <c r="C8" s="275"/>
      <c r="D8" s="275"/>
    </row>
    <row r="9" spans="1:3" ht="15">
      <c r="A9" s="274"/>
      <c r="B9" s="274"/>
      <c r="C9" s="274"/>
    </row>
    <row r="11" ht="15">
      <c r="D11" s="16" t="s">
        <v>40</v>
      </c>
    </row>
    <row r="12" spans="1:4" ht="15">
      <c r="A12" s="22" t="s">
        <v>133</v>
      </c>
      <c r="B12" s="22" t="s">
        <v>136</v>
      </c>
      <c r="C12" s="22" t="s">
        <v>38</v>
      </c>
      <c r="D12" s="22" t="s">
        <v>329</v>
      </c>
    </row>
    <row r="13" spans="1:4" ht="14.25">
      <c r="A13" s="180"/>
      <c r="B13" s="25" t="s">
        <v>387</v>
      </c>
      <c r="C13" s="164">
        <f>C14</f>
        <v>524.1</v>
      </c>
      <c r="D13" s="164">
        <f>D14</f>
        <v>561.8</v>
      </c>
    </row>
    <row r="14" spans="1:4" ht="30">
      <c r="A14" s="81">
        <v>1</v>
      </c>
      <c r="B14" s="19" t="s">
        <v>394</v>
      </c>
      <c r="C14" s="163">
        <v>524.1</v>
      </c>
      <c r="D14" s="163">
        <v>561.8</v>
      </c>
    </row>
    <row r="15" spans="1:4" ht="14.25">
      <c r="A15" s="180"/>
      <c r="B15" s="25" t="s">
        <v>391</v>
      </c>
      <c r="C15" s="164">
        <f>C16+C17+C18</f>
        <v>59.699999999999996</v>
      </c>
      <c r="D15" s="164">
        <f>D16+D17+D18</f>
        <v>63.5</v>
      </c>
    </row>
    <row r="16" spans="1:4" ht="90">
      <c r="A16" s="81">
        <v>2</v>
      </c>
      <c r="B16" s="19" t="s">
        <v>27</v>
      </c>
      <c r="C16" s="163">
        <v>58.4</v>
      </c>
      <c r="D16" s="163">
        <v>62.2</v>
      </c>
    </row>
    <row r="17" spans="1:4" ht="30">
      <c r="A17" s="81">
        <v>3</v>
      </c>
      <c r="B17" s="19" t="s">
        <v>171</v>
      </c>
      <c r="C17" s="163">
        <v>1.3</v>
      </c>
      <c r="D17" s="163">
        <v>1.3</v>
      </c>
    </row>
    <row r="18" spans="1:4" ht="45">
      <c r="A18" s="81">
        <v>4</v>
      </c>
      <c r="B18" s="19" t="s">
        <v>160</v>
      </c>
      <c r="C18" s="163">
        <v>0</v>
      </c>
      <c r="D18" s="163">
        <v>0</v>
      </c>
    </row>
    <row r="19" spans="1:4" ht="14.25">
      <c r="A19" s="276" t="s">
        <v>392</v>
      </c>
      <c r="B19" s="276"/>
      <c r="C19" s="164">
        <f>C13+C15</f>
        <v>583.8000000000001</v>
      </c>
      <c r="D19" s="164">
        <f>D13+D15</f>
        <v>625.3</v>
      </c>
    </row>
    <row r="20" ht="15">
      <c r="B20" s="181"/>
    </row>
    <row r="21" ht="15">
      <c r="B21" s="181"/>
    </row>
    <row r="22" ht="15">
      <c r="B22" s="181"/>
    </row>
    <row r="23" ht="15">
      <c r="B23" s="181"/>
    </row>
    <row r="24" ht="15">
      <c r="B24" s="181"/>
    </row>
    <row r="25" ht="15">
      <c r="B25" s="181"/>
    </row>
    <row r="26" ht="15">
      <c r="B26" s="181"/>
    </row>
    <row r="27" ht="15">
      <c r="B27" s="181"/>
    </row>
    <row r="28" ht="15">
      <c r="B28" s="179"/>
    </row>
    <row r="29" ht="15">
      <c r="B29" s="179"/>
    </row>
    <row r="30" ht="15">
      <c r="B30" s="179"/>
    </row>
  </sheetData>
  <sheetProtection/>
  <mergeCells count="3">
    <mergeCell ref="A19:B19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8.125" style="15" customWidth="1"/>
    <col min="2" max="2" width="63.75390625" style="14" customWidth="1"/>
    <col min="3" max="3" width="14.75390625" style="14" customWidth="1"/>
  </cols>
  <sheetData>
    <row r="1" ht="15">
      <c r="C1" s="16" t="s">
        <v>384</v>
      </c>
    </row>
    <row r="2" ht="15">
      <c r="C2" s="16" t="s">
        <v>482</v>
      </c>
    </row>
    <row r="3" ht="15">
      <c r="C3" s="16" t="s">
        <v>45</v>
      </c>
    </row>
    <row r="4" ht="15">
      <c r="C4" s="16" t="s">
        <v>191</v>
      </c>
    </row>
    <row r="8" spans="1:3" ht="49.5" customHeight="1">
      <c r="A8" s="275" t="s">
        <v>610</v>
      </c>
      <c r="B8" s="275"/>
      <c r="C8" s="275"/>
    </row>
    <row r="9" spans="1:3" ht="15">
      <c r="A9" s="274"/>
      <c r="B9" s="274"/>
      <c r="C9" s="274"/>
    </row>
    <row r="12" spans="1:3" ht="30">
      <c r="A12" s="22" t="s">
        <v>133</v>
      </c>
      <c r="B12" s="22" t="s">
        <v>136</v>
      </c>
      <c r="C12" s="22" t="s">
        <v>137</v>
      </c>
    </row>
    <row r="13" spans="1:3" ht="28.5">
      <c r="A13" s="180"/>
      <c r="B13" s="25" t="s">
        <v>121</v>
      </c>
      <c r="C13" s="164">
        <f>C14</f>
        <v>0</v>
      </c>
    </row>
    <row r="14" spans="1:3" ht="15">
      <c r="A14" s="81">
        <v>1</v>
      </c>
      <c r="B14" s="19" t="s">
        <v>396</v>
      </c>
      <c r="C14" s="163">
        <v>0</v>
      </c>
    </row>
    <row r="15" spans="1:3" s="70" customFormat="1" ht="45">
      <c r="A15" s="81">
        <v>2</v>
      </c>
      <c r="B15" s="19" t="s">
        <v>159</v>
      </c>
      <c r="C15" s="163">
        <v>0</v>
      </c>
    </row>
    <row r="16" spans="1:3" s="70" customFormat="1" ht="15">
      <c r="A16" s="81"/>
      <c r="B16" s="19"/>
      <c r="C16" s="163"/>
    </row>
    <row r="17" spans="1:3" s="70" customFormat="1" ht="15">
      <c r="A17" s="81"/>
      <c r="B17" s="19"/>
      <c r="C17" s="163"/>
    </row>
    <row r="18" spans="1:3" ht="15">
      <c r="A18" s="81"/>
      <c r="B18" s="19"/>
      <c r="C18" s="163"/>
    </row>
    <row r="19" spans="1:3" ht="14.25">
      <c r="A19" s="276" t="s">
        <v>392</v>
      </c>
      <c r="B19" s="276"/>
      <c r="C19" s="164">
        <f>C13+C15</f>
        <v>0</v>
      </c>
    </row>
    <row r="20" ht="15">
      <c r="B20" s="181"/>
    </row>
    <row r="21" ht="15">
      <c r="B21" s="181"/>
    </row>
    <row r="22" ht="15">
      <c r="B22" s="181"/>
    </row>
    <row r="23" ht="15">
      <c r="B23" s="181"/>
    </row>
    <row r="24" ht="15">
      <c r="B24" s="181"/>
    </row>
    <row r="25" ht="15">
      <c r="B25" s="181"/>
    </row>
    <row r="26" ht="15">
      <c r="B26" s="181"/>
    </row>
    <row r="27" ht="15">
      <c r="B27" s="181"/>
    </row>
    <row r="28" ht="15">
      <c r="B28" s="179"/>
    </row>
    <row r="29" ht="15">
      <c r="B29" s="179"/>
    </row>
    <row r="30" ht="15">
      <c r="B30" s="179"/>
    </row>
  </sheetData>
  <sheetProtection/>
  <mergeCells count="3">
    <mergeCell ref="A8:C8"/>
    <mergeCell ref="A9:C9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6">
      <selection activeCell="A19" sqref="A19:IV19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386</v>
      </c>
    </row>
    <row r="2" ht="15">
      <c r="D2" s="16" t="s">
        <v>482</v>
      </c>
    </row>
    <row r="3" ht="15">
      <c r="D3" s="16" t="s">
        <v>45</v>
      </c>
    </row>
    <row r="4" ht="15">
      <c r="D4" s="16" t="s">
        <v>224</v>
      </c>
    </row>
    <row r="5" ht="15">
      <c r="D5" s="14"/>
    </row>
    <row r="7" spans="1:4" ht="15">
      <c r="A7" s="278"/>
      <c r="B7" s="278"/>
      <c r="C7" s="278"/>
      <c r="D7" s="278"/>
    </row>
    <row r="8" spans="1:4" ht="12.75">
      <c r="A8" s="261" t="s">
        <v>225</v>
      </c>
      <c r="B8" s="261"/>
      <c r="C8" s="261"/>
      <c r="D8" s="261"/>
    </row>
    <row r="9" spans="1:4" ht="43.5" customHeight="1">
      <c r="A9" s="261"/>
      <c r="B9" s="261"/>
      <c r="C9" s="261"/>
      <c r="D9" s="261"/>
    </row>
    <row r="11" spans="1:4" ht="12.75">
      <c r="A11" s="7" t="s">
        <v>133</v>
      </c>
      <c r="B11" s="7" t="s">
        <v>136</v>
      </c>
      <c r="C11" s="279" t="s">
        <v>382</v>
      </c>
      <c r="D11" s="280"/>
    </row>
    <row r="12" spans="1:4" ht="45">
      <c r="A12" s="157">
        <v>1</v>
      </c>
      <c r="B12" s="147" t="s">
        <v>567</v>
      </c>
      <c r="C12" s="281">
        <v>74.8</v>
      </c>
      <c r="D12" s="282"/>
    </row>
    <row r="13" spans="1:4" ht="60">
      <c r="A13" s="157">
        <v>2</v>
      </c>
      <c r="B13" s="147" t="s">
        <v>511</v>
      </c>
      <c r="C13" s="168"/>
      <c r="D13" s="169">
        <v>61</v>
      </c>
    </row>
    <row r="14" spans="1:4" ht="45">
      <c r="A14" s="157">
        <v>3</v>
      </c>
      <c r="B14" s="150" t="s">
        <v>590</v>
      </c>
      <c r="C14" s="283">
        <v>19.8</v>
      </c>
      <c r="D14" s="284"/>
    </row>
    <row r="15" spans="1:4" ht="45">
      <c r="A15" s="157">
        <v>4</v>
      </c>
      <c r="B15" s="150" t="s">
        <v>0</v>
      </c>
      <c r="C15" s="171"/>
      <c r="D15" s="172">
        <v>47.4</v>
      </c>
    </row>
    <row r="16" spans="1:4" ht="92.25" customHeight="1">
      <c r="A16" s="157">
        <v>5</v>
      </c>
      <c r="B16" s="170" t="s">
        <v>581</v>
      </c>
      <c r="C16" s="171"/>
      <c r="D16" s="172">
        <v>170</v>
      </c>
    </row>
    <row r="17" spans="1:4" ht="60">
      <c r="A17" s="157">
        <v>6</v>
      </c>
      <c r="B17" s="146" t="s">
        <v>200</v>
      </c>
      <c r="C17" s="171"/>
      <c r="D17" s="172">
        <v>67.9</v>
      </c>
    </row>
    <row r="18" spans="1:4" ht="15">
      <c r="A18" s="157"/>
      <c r="B18" s="150"/>
      <c r="C18" s="171"/>
      <c r="D18" s="172"/>
    </row>
    <row r="19" spans="1:4" s="2" customFormat="1" ht="14.25">
      <c r="A19" s="219"/>
      <c r="B19" s="173" t="s">
        <v>77</v>
      </c>
      <c r="C19" s="277">
        <f>SUM(C12:D17)</f>
        <v>440.9</v>
      </c>
      <c r="D19" s="267"/>
    </row>
    <row r="20" spans="1:4" ht="12.75">
      <c r="A20" s="9"/>
      <c r="B20" s="9"/>
      <c r="C20" s="10"/>
      <c r="D20" s="10"/>
    </row>
    <row r="21" spans="1:4" ht="12.75">
      <c r="A21" s="9"/>
      <c r="B21" s="9"/>
      <c r="C21" s="10"/>
      <c r="D21" s="10"/>
    </row>
    <row r="22" spans="1:4" ht="40.5" customHeight="1">
      <c r="A22" s="9"/>
      <c r="B22" s="9"/>
      <c r="C22" s="10"/>
      <c r="D22" s="10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</sheetData>
  <sheetProtection/>
  <mergeCells count="6">
    <mergeCell ref="C19:D19"/>
    <mergeCell ref="A7:D7"/>
    <mergeCell ref="A8:D9"/>
    <mergeCell ref="C11:D11"/>
    <mergeCell ref="C12:D12"/>
    <mergeCell ref="C14:D14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8.125" style="15" customWidth="1"/>
    <col min="2" max="2" width="48.375" style="14" customWidth="1"/>
    <col min="3" max="4" width="14.75390625" style="14" customWidth="1"/>
  </cols>
  <sheetData>
    <row r="1" spans="3:4" ht="15">
      <c r="C1" s="16"/>
      <c r="D1" s="16" t="s">
        <v>385</v>
      </c>
    </row>
    <row r="2" spans="3:4" ht="15">
      <c r="C2" s="16"/>
      <c r="D2" s="16" t="s">
        <v>482</v>
      </c>
    </row>
    <row r="3" spans="3:4" ht="15">
      <c r="C3" s="16"/>
      <c r="D3" s="16" t="s">
        <v>45</v>
      </c>
    </row>
    <row r="4" spans="3:4" ht="15">
      <c r="C4" s="16"/>
      <c r="D4" s="16" t="s">
        <v>226</v>
      </c>
    </row>
    <row r="8" spans="1:4" ht="45.75" customHeight="1">
      <c r="A8" s="275" t="s">
        <v>227</v>
      </c>
      <c r="B8" s="275"/>
      <c r="C8" s="275"/>
      <c r="D8" s="275"/>
    </row>
    <row r="9" spans="1:3" ht="15">
      <c r="A9" s="274"/>
      <c r="B9" s="274"/>
      <c r="C9" s="274"/>
    </row>
    <row r="11" ht="15">
      <c r="D11" s="16" t="s">
        <v>40</v>
      </c>
    </row>
    <row r="12" spans="1:4" ht="15">
      <c r="A12" s="22" t="s">
        <v>133</v>
      </c>
      <c r="B12" s="22" t="s">
        <v>136</v>
      </c>
      <c r="C12" s="22" t="s">
        <v>38</v>
      </c>
      <c r="D12" s="22" t="s">
        <v>329</v>
      </c>
    </row>
    <row r="13" spans="1:4" ht="28.5">
      <c r="A13" s="180"/>
      <c r="B13" s="25" t="s">
        <v>121</v>
      </c>
      <c r="C13" s="164">
        <f>C14</f>
        <v>0</v>
      </c>
      <c r="D13" s="164">
        <f>D14</f>
        <v>0</v>
      </c>
    </row>
    <row r="14" spans="1:4" ht="30">
      <c r="A14" s="81">
        <v>1</v>
      </c>
      <c r="B14" s="19" t="s">
        <v>396</v>
      </c>
      <c r="C14" s="163">
        <v>0</v>
      </c>
      <c r="D14" s="163">
        <v>0</v>
      </c>
    </row>
    <row r="15" spans="1:4" ht="14.25">
      <c r="A15" s="180"/>
      <c r="B15" s="25"/>
      <c r="C15" s="164"/>
      <c r="D15" s="164"/>
    </row>
    <row r="16" spans="1:4" ht="15">
      <c r="A16" s="81"/>
      <c r="B16" s="19"/>
      <c r="C16" s="163"/>
      <c r="D16" s="163"/>
    </row>
    <row r="17" spans="1:4" ht="15">
      <c r="A17" s="81"/>
      <c r="B17" s="19"/>
      <c r="C17" s="163"/>
      <c r="D17" s="163"/>
    </row>
    <row r="18" spans="1:4" ht="15">
      <c r="A18" s="81"/>
      <c r="B18" s="19"/>
      <c r="C18" s="163"/>
      <c r="D18" s="163"/>
    </row>
    <row r="19" spans="1:4" ht="14.25">
      <c r="A19" s="276" t="s">
        <v>392</v>
      </c>
      <c r="B19" s="276"/>
      <c r="C19" s="164">
        <f>C13+C15</f>
        <v>0</v>
      </c>
      <c r="D19" s="164">
        <f>D13+D15</f>
        <v>0</v>
      </c>
    </row>
    <row r="20" ht="15">
      <c r="B20" s="181"/>
    </row>
    <row r="21" ht="15">
      <c r="B21" s="181"/>
    </row>
    <row r="22" ht="15">
      <c r="B22" s="181"/>
    </row>
    <row r="23" ht="15">
      <c r="B23" s="181"/>
    </row>
    <row r="24" ht="15">
      <c r="B24" s="181"/>
    </row>
    <row r="25" ht="15">
      <c r="B25" s="181"/>
    </row>
    <row r="26" ht="15">
      <c r="B26" s="181"/>
    </row>
    <row r="27" ht="15">
      <c r="B27" s="181"/>
    </row>
    <row r="28" ht="15">
      <c r="B28" s="179"/>
    </row>
    <row r="29" ht="15">
      <c r="B29" s="179"/>
    </row>
    <row r="30" ht="15">
      <c r="B30" s="179"/>
    </row>
  </sheetData>
  <sheetProtection/>
  <mergeCells count="3">
    <mergeCell ref="A8:D8"/>
    <mergeCell ref="A9:C9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PageLayoutView="0" workbookViewId="0" topLeftCell="A10">
      <selection activeCell="J16" sqref="J16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381</v>
      </c>
    </row>
    <row r="2" spans="4:5" ht="15">
      <c r="D2" s="16"/>
      <c r="E2" s="16" t="s">
        <v>482</v>
      </c>
    </row>
    <row r="3" spans="4:5" ht="15">
      <c r="D3" s="16"/>
      <c r="E3" s="16" t="s">
        <v>45</v>
      </c>
    </row>
    <row r="4" spans="4:5" ht="15">
      <c r="D4" s="16"/>
      <c r="E4" s="16" t="s">
        <v>228</v>
      </c>
    </row>
    <row r="7" spans="1:4" ht="15">
      <c r="A7" s="278"/>
      <c r="B7" s="278"/>
      <c r="C7" s="278"/>
      <c r="D7" s="278"/>
    </row>
    <row r="8" spans="1:5" ht="12.75" customHeight="1">
      <c r="A8" s="261" t="s">
        <v>383</v>
      </c>
      <c r="B8" s="261"/>
      <c r="C8" s="261"/>
      <c r="D8" s="261"/>
      <c r="E8" s="261"/>
    </row>
    <row r="9" spans="1:5" ht="30" customHeight="1">
      <c r="A9" s="261"/>
      <c r="B9" s="261"/>
      <c r="C9" s="261"/>
      <c r="D9" s="261"/>
      <c r="E9" s="261"/>
    </row>
    <row r="10" spans="1:5" ht="15" customHeight="1">
      <c r="A10" s="225" t="s">
        <v>358</v>
      </c>
      <c r="B10" s="225"/>
      <c r="C10" s="225"/>
      <c r="D10" s="225"/>
      <c r="E10" s="225"/>
    </row>
    <row r="13" spans="1:5" ht="15">
      <c r="A13" s="8" t="s">
        <v>133</v>
      </c>
      <c r="B13" s="8" t="s">
        <v>136</v>
      </c>
      <c r="C13" s="237" t="s">
        <v>38</v>
      </c>
      <c r="D13" s="238"/>
      <c r="E13" s="81" t="s">
        <v>329</v>
      </c>
    </row>
    <row r="14" spans="1:5" ht="45">
      <c r="A14" s="157">
        <v>1</v>
      </c>
      <c r="B14" s="147" t="s">
        <v>567</v>
      </c>
      <c r="C14" s="281">
        <v>70</v>
      </c>
      <c r="D14" s="282"/>
      <c r="E14" s="166">
        <v>70</v>
      </c>
    </row>
    <row r="15" spans="1:5" ht="60">
      <c r="A15" s="157">
        <v>2</v>
      </c>
      <c r="B15" s="147" t="s">
        <v>511</v>
      </c>
      <c r="C15" s="168"/>
      <c r="D15" s="169">
        <v>61</v>
      </c>
      <c r="E15" s="177">
        <v>61</v>
      </c>
    </row>
    <row r="16" spans="1:5" ht="45">
      <c r="A16" s="157">
        <v>3</v>
      </c>
      <c r="B16" s="150" t="s">
        <v>590</v>
      </c>
      <c r="C16" s="283">
        <v>19.8</v>
      </c>
      <c r="D16" s="284"/>
      <c r="E16" s="166">
        <v>19.8</v>
      </c>
    </row>
    <row r="17" spans="1:5" ht="45">
      <c r="A17" s="157">
        <v>4</v>
      </c>
      <c r="B17" s="150" t="s">
        <v>0</v>
      </c>
      <c r="C17" s="171"/>
      <c r="D17" s="172">
        <v>47.4</v>
      </c>
      <c r="E17" s="166">
        <v>47.4</v>
      </c>
    </row>
    <row r="18" spans="1:5" ht="90">
      <c r="A18" s="157">
        <v>5</v>
      </c>
      <c r="B18" s="170" t="s">
        <v>581</v>
      </c>
      <c r="C18" s="171"/>
      <c r="D18" s="172">
        <v>170</v>
      </c>
      <c r="E18" s="166">
        <v>170</v>
      </c>
    </row>
    <row r="19" spans="1:5" ht="60">
      <c r="A19" s="174">
        <v>6</v>
      </c>
      <c r="B19" s="170" t="s">
        <v>200</v>
      </c>
      <c r="C19" s="171"/>
      <c r="D19" s="172">
        <v>0</v>
      </c>
      <c r="E19" s="166">
        <v>0</v>
      </c>
    </row>
    <row r="20" spans="1:5" s="2" customFormat="1" ht="14.25">
      <c r="A20" s="218"/>
      <c r="B20" s="173" t="s">
        <v>77</v>
      </c>
      <c r="C20" s="277">
        <f>SUM(C14:D18)</f>
        <v>368.20000000000005</v>
      </c>
      <c r="D20" s="285"/>
      <c r="E20" s="167">
        <f>SUM(E14:E19)</f>
        <v>368.20000000000005</v>
      </c>
    </row>
    <row r="21" spans="1:5" ht="15">
      <c r="A21" s="77"/>
      <c r="B21" s="77"/>
      <c r="C21" s="175"/>
      <c r="D21" s="175"/>
      <c r="E21" s="175"/>
    </row>
    <row r="22" spans="1:5" ht="15">
      <c r="A22" s="77"/>
      <c r="B22" s="77"/>
      <c r="C22" s="175"/>
      <c r="D22" s="175"/>
      <c r="E22" s="175"/>
    </row>
    <row r="23" spans="1:5" ht="15">
      <c r="A23" s="77"/>
      <c r="B23" s="77"/>
      <c r="C23" s="175"/>
      <c r="D23" s="175"/>
      <c r="E23" s="175"/>
    </row>
    <row r="24" spans="1:5" ht="15">
      <c r="A24" s="77"/>
      <c r="B24" s="77"/>
      <c r="C24" s="176"/>
      <c r="D24" s="176"/>
      <c r="E24" s="176"/>
    </row>
    <row r="25" spans="1:5" ht="15">
      <c r="A25" s="77"/>
      <c r="B25" s="77"/>
      <c r="C25" s="176"/>
      <c r="D25" s="176"/>
      <c r="E25" s="176"/>
    </row>
    <row r="26" spans="1:5" ht="15">
      <c r="A26" s="77"/>
      <c r="B26" s="77"/>
      <c r="C26" s="176"/>
      <c r="D26" s="176"/>
      <c r="E26" s="176"/>
    </row>
    <row r="27" spans="1:5" ht="15">
      <c r="A27" s="77"/>
      <c r="B27" s="77"/>
      <c r="C27" s="176"/>
      <c r="D27" s="176"/>
      <c r="E27" s="176"/>
    </row>
    <row r="28" spans="1:5" ht="15">
      <c r="A28" s="77"/>
      <c r="B28" s="77"/>
      <c r="C28" s="176"/>
      <c r="D28" s="176"/>
      <c r="E28" s="176"/>
    </row>
    <row r="29" spans="1:5" ht="15">
      <c r="A29" s="77"/>
      <c r="B29" s="77"/>
      <c r="C29" s="176"/>
      <c r="D29" s="176"/>
      <c r="E29" s="176"/>
    </row>
    <row r="30" spans="1:5" ht="15">
      <c r="A30" s="77"/>
      <c r="B30" s="77"/>
      <c r="C30" s="176"/>
      <c r="D30" s="176"/>
      <c r="E30" s="176"/>
    </row>
    <row r="31" spans="1:5" ht="15">
      <c r="A31" s="77"/>
      <c r="B31" s="77"/>
      <c r="C31" s="176"/>
      <c r="D31" s="176"/>
      <c r="E31" s="176"/>
    </row>
    <row r="32" spans="1:5" ht="15">
      <c r="A32" s="77"/>
      <c r="B32" s="77"/>
      <c r="C32" s="176"/>
      <c r="D32" s="176"/>
      <c r="E32" s="176"/>
    </row>
    <row r="33" spans="1:5" ht="15">
      <c r="A33" s="77"/>
      <c r="B33" s="77"/>
      <c r="C33" s="176"/>
      <c r="D33" s="176"/>
      <c r="E33" s="176"/>
    </row>
    <row r="34" spans="1:5" ht="15">
      <c r="A34" s="77"/>
      <c r="B34" s="77"/>
      <c r="C34" s="176"/>
      <c r="D34" s="176"/>
      <c r="E34" s="176"/>
    </row>
    <row r="35" spans="1:5" ht="15">
      <c r="A35" s="77"/>
      <c r="B35" s="77"/>
      <c r="C35" s="176"/>
      <c r="D35" s="176"/>
      <c r="E35" s="176"/>
    </row>
    <row r="36" spans="1:5" ht="15">
      <c r="A36" s="77"/>
      <c r="B36" s="77"/>
      <c r="C36" s="176"/>
      <c r="D36" s="176"/>
      <c r="E36" s="176"/>
    </row>
    <row r="37" spans="1:5" ht="15">
      <c r="A37" s="77"/>
      <c r="B37" s="77"/>
      <c r="C37" s="176"/>
      <c r="D37" s="176"/>
      <c r="E37" s="176"/>
    </row>
    <row r="38" spans="1:5" ht="15">
      <c r="A38" s="77"/>
      <c r="B38" s="77"/>
      <c r="C38" s="176"/>
      <c r="D38" s="176"/>
      <c r="E38" s="176"/>
    </row>
    <row r="39" spans="1:5" ht="15">
      <c r="A39" s="77"/>
      <c r="B39" s="77"/>
      <c r="C39" s="176"/>
      <c r="D39" s="176"/>
      <c r="E39" s="176"/>
    </row>
    <row r="40" spans="1:5" ht="15">
      <c r="A40" s="77"/>
      <c r="B40" s="77"/>
      <c r="C40" s="176"/>
      <c r="D40" s="176"/>
      <c r="E40" s="176"/>
    </row>
    <row r="41" spans="1:5" ht="15">
      <c r="A41" s="77"/>
      <c r="B41" s="77"/>
      <c r="C41" s="176"/>
      <c r="D41" s="176"/>
      <c r="E41" s="176"/>
    </row>
    <row r="42" spans="1:5" ht="15">
      <c r="A42" s="77"/>
      <c r="B42" s="77"/>
      <c r="C42" s="176"/>
      <c r="D42" s="176"/>
      <c r="E42" s="176"/>
    </row>
    <row r="43" spans="1:5" ht="15">
      <c r="A43" s="77"/>
      <c r="B43" s="77"/>
      <c r="C43" s="176"/>
      <c r="D43" s="176"/>
      <c r="E43" s="176"/>
    </row>
    <row r="44" spans="1:5" ht="15">
      <c r="A44" s="77"/>
      <c r="B44" s="77"/>
      <c r="C44" s="176"/>
      <c r="D44" s="176"/>
      <c r="E44" s="176"/>
    </row>
    <row r="45" spans="1:5" ht="15">
      <c r="A45" s="77"/>
      <c r="B45" s="77"/>
      <c r="C45" s="176"/>
      <c r="D45" s="176"/>
      <c r="E45" s="176"/>
    </row>
    <row r="46" spans="1:5" ht="15">
      <c r="A46" s="77"/>
      <c r="B46" s="77"/>
      <c r="C46" s="176"/>
      <c r="D46" s="176"/>
      <c r="E46" s="176"/>
    </row>
    <row r="47" spans="1:5" ht="15">
      <c r="A47" s="77"/>
      <c r="B47" s="77"/>
      <c r="C47" s="176"/>
      <c r="D47" s="176"/>
      <c r="E47" s="176"/>
    </row>
    <row r="48" spans="1:5" ht="15">
      <c r="A48" s="77"/>
      <c r="B48" s="77"/>
      <c r="C48" s="176"/>
      <c r="D48" s="176"/>
      <c r="E48" s="176"/>
    </row>
    <row r="49" spans="1:5" ht="15">
      <c r="A49" s="77"/>
      <c r="B49" s="77"/>
      <c r="C49" s="176"/>
      <c r="D49" s="176"/>
      <c r="E49" s="176"/>
    </row>
    <row r="50" spans="1:5" ht="15">
      <c r="A50" s="77"/>
      <c r="B50" s="77"/>
      <c r="C50" s="176"/>
      <c r="D50" s="176"/>
      <c r="E50" s="176"/>
    </row>
    <row r="51" spans="1:5" ht="15">
      <c r="A51" s="77"/>
      <c r="B51" s="77"/>
      <c r="C51" s="176"/>
      <c r="D51" s="176"/>
      <c r="E51" s="176"/>
    </row>
    <row r="52" spans="1:5" ht="15">
      <c r="A52" s="77"/>
      <c r="B52" s="77"/>
      <c r="C52" s="176"/>
      <c r="D52" s="176"/>
      <c r="E52" s="176"/>
    </row>
    <row r="53" spans="1:5" ht="15">
      <c r="A53" s="77"/>
      <c r="B53" s="77"/>
      <c r="C53" s="176"/>
      <c r="D53" s="176"/>
      <c r="E53" s="176"/>
    </row>
    <row r="54" spans="1:5" ht="15">
      <c r="A54" s="77"/>
      <c r="B54" s="77"/>
      <c r="C54" s="176"/>
      <c r="D54" s="176"/>
      <c r="E54" s="176"/>
    </row>
    <row r="55" spans="1:5" ht="15">
      <c r="A55" s="77"/>
      <c r="B55" s="77"/>
      <c r="C55" s="176"/>
      <c r="D55" s="176"/>
      <c r="E55" s="176"/>
    </row>
    <row r="56" spans="1:5" ht="15">
      <c r="A56" s="77"/>
      <c r="B56" s="77"/>
      <c r="C56" s="176"/>
      <c r="D56" s="176"/>
      <c r="E56" s="176"/>
    </row>
    <row r="57" spans="1:5" ht="15">
      <c r="A57" s="77"/>
      <c r="B57" s="77"/>
      <c r="C57" s="176"/>
      <c r="D57" s="176"/>
      <c r="E57" s="176"/>
    </row>
    <row r="58" spans="1:5" ht="15">
      <c r="A58" s="77"/>
      <c r="B58" s="77"/>
      <c r="C58" s="176"/>
      <c r="D58" s="176"/>
      <c r="E58" s="176"/>
    </row>
    <row r="59" spans="1:5" ht="15">
      <c r="A59" s="77"/>
      <c r="B59" s="77"/>
      <c r="C59" s="176"/>
      <c r="D59" s="176"/>
      <c r="E59" s="176"/>
    </row>
    <row r="60" spans="1:5" ht="15">
      <c r="A60" s="77"/>
      <c r="B60" s="77"/>
      <c r="C60" s="176"/>
      <c r="D60" s="176"/>
      <c r="E60" s="176"/>
    </row>
    <row r="61" spans="1:5" ht="15">
      <c r="A61" s="77"/>
      <c r="B61" s="77"/>
      <c r="C61" s="176"/>
      <c r="D61" s="176"/>
      <c r="E61" s="176"/>
    </row>
    <row r="62" spans="1:5" ht="15">
      <c r="A62" s="77"/>
      <c r="B62" s="77"/>
      <c r="C62" s="176"/>
      <c r="D62" s="176"/>
      <c r="E62" s="176"/>
    </row>
    <row r="63" spans="1:5" ht="15">
      <c r="A63" s="77"/>
      <c r="B63" s="77"/>
      <c r="C63" s="176"/>
      <c r="D63" s="176"/>
      <c r="E63" s="176"/>
    </row>
    <row r="64" spans="1:5" ht="15">
      <c r="A64" s="77"/>
      <c r="B64" s="77"/>
      <c r="C64" s="176"/>
      <c r="D64" s="176"/>
      <c r="E64" s="176"/>
    </row>
    <row r="65" spans="1:5" ht="15">
      <c r="A65" s="77"/>
      <c r="B65" s="77"/>
      <c r="C65" s="176"/>
      <c r="D65" s="176"/>
      <c r="E65" s="176"/>
    </row>
    <row r="66" spans="1:5" ht="15">
      <c r="A66" s="77"/>
      <c r="B66" s="77"/>
      <c r="C66" s="176"/>
      <c r="D66" s="176"/>
      <c r="E66" s="176"/>
    </row>
    <row r="67" spans="1:5" ht="15">
      <c r="A67" s="77"/>
      <c r="B67" s="77"/>
      <c r="C67" s="176"/>
      <c r="D67" s="176"/>
      <c r="E67" s="176"/>
    </row>
    <row r="68" spans="1:5" ht="15">
      <c r="A68" s="77"/>
      <c r="B68" s="77"/>
      <c r="C68" s="176"/>
      <c r="D68" s="176"/>
      <c r="E68" s="176"/>
    </row>
    <row r="69" spans="1:5" ht="15">
      <c r="A69" s="77"/>
      <c r="B69" s="77"/>
      <c r="C69" s="176"/>
      <c r="D69" s="176"/>
      <c r="E69" s="176"/>
    </row>
    <row r="70" spans="1:5" ht="15">
      <c r="A70" s="77"/>
      <c r="B70" s="77"/>
      <c r="C70" s="176"/>
      <c r="D70" s="176"/>
      <c r="E70" s="176"/>
    </row>
    <row r="71" spans="1:5" ht="15">
      <c r="A71" s="77"/>
      <c r="B71" s="77"/>
      <c r="C71" s="176"/>
      <c r="D71" s="176"/>
      <c r="E71" s="176"/>
    </row>
    <row r="72" spans="1:5" ht="15">
      <c r="A72" s="77"/>
      <c r="B72" s="77"/>
      <c r="C72" s="176"/>
      <c r="D72" s="176"/>
      <c r="E72" s="176"/>
    </row>
    <row r="73" spans="1:5" ht="15">
      <c r="A73" s="77"/>
      <c r="B73" s="77"/>
      <c r="C73" s="176"/>
      <c r="D73" s="176"/>
      <c r="E73" s="176"/>
    </row>
    <row r="74" spans="1:5" ht="15">
      <c r="A74" s="77"/>
      <c r="B74" s="77"/>
      <c r="C74" s="176"/>
      <c r="D74" s="176"/>
      <c r="E74" s="176"/>
    </row>
    <row r="75" spans="1:5" ht="15">
      <c r="A75" s="77"/>
      <c r="B75" s="77"/>
      <c r="C75" s="176"/>
      <c r="D75" s="176"/>
      <c r="E75" s="176"/>
    </row>
    <row r="76" spans="1:5" ht="15">
      <c r="A76" s="77"/>
      <c r="B76" s="77"/>
      <c r="C76" s="176"/>
      <c r="D76" s="176"/>
      <c r="E76" s="176"/>
    </row>
    <row r="77" spans="1:5" ht="15">
      <c r="A77" s="77"/>
      <c r="B77" s="77"/>
      <c r="C77" s="176"/>
      <c r="D77" s="176"/>
      <c r="E77" s="176"/>
    </row>
    <row r="78" spans="1:5" ht="15">
      <c r="A78" s="77"/>
      <c r="B78" s="77"/>
      <c r="C78" s="176"/>
      <c r="D78" s="176"/>
      <c r="E78" s="176"/>
    </row>
    <row r="79" spans="1:5" ht="15">
      <c r="A79" s="77"/>
      <c r="B79" s="77"/>
      <c r="C79" s="176"/>
      <c r="D79" s="176"/>
      <c r="E79" s="176"/>
    </row>
    <row r="80" spans="1:5" ht="15">
      <c r="A80" s="77"/>
      <c r="B80" s="77"/>
      <c r="C80" s="176"/>
      <c r="D80" s="176"/>
      <c r="E80" s="176"/>
    </row>
    <row r="81" spans="1:5" ht="15">
      <c r="A81" s="77"/>
      <c r="B81" s="77"/>
      <c r="C81" s="176"/>
      <c r="D81" s="176"/>
      <c r="E81" s="176"/>
    </row>
    <row r="82" spans="1:5" ht="15">
      <c r="A82" s="77"/>
      <c r="B82" s="77"/>
      <c r="C82" s="176"/>
      <c r="D82" s="176"/>
      <c r="E82" s="176"/>
    </row>
    <row r="83" spans="1:5" ht="15">
      <c r="A83" s="77"/>
      <c r="B83" s="77"/>
      <c r="C83" s="176"/>
      <c r="D83" s="176"/>
      <c r="E83" s="176"/>
    </row>
    <row r="84" spans="1:5" ht="15">
      <c r="A84" s="77"/>
      <c r="B84" s="77"/>
      <c r="C84" s="176"/>
      <c r="D84" s="176"/>
      <c r="E84" s="176"/>
    </row>
    <row r="85" spans="1:5" ht="15">
      <c r="A85" s="77"/>
      <c r="B85" s="77"/>
      <c r="C85" s="176"/>
      <c r="D85" s="176"/>
      <c r="E85" s="176"/>
    </row>
    <row r="86" spans="1:5" ht="15">
      <c r="A86" s="77"/>
      <c r="B86" s="77"/>
      <c r="C86" s="176"/>
      <c r="D86" s="176"/>
      <c r="E86" s="176"/>
    </row>
    <row r="87" spans="1:5" ht="15">
      <c r="A87" s="77"/>
      <c r="B87" s="77"/>
      <c r="C87" s="176"/>
      <c r="D87" s="176"/>
      <c r="E87" s="176"/>
    </row>
    <row r="88" spans="1:5" ht="15">
      <c r="A88" s="77"/>
      <c r="B88" s="77"/>
      <c r="C88" s="176"/>
      <c r="D88" s="176"/>
      <c r="E88" s="176"/>
    </row>
    <row r="89" spans="1:5" ht="15">
      <c r="A89" s="77"/>
      <c r="B89" s="77"/>
      <c r="C89" s="176"/>
      <c r="D89" s="176"/>
      <c r="E89" s="176"/>
    </row>
    <row r="90" spans="1:5" ht="15">
      <c r="A90" s="77"/>
      <c r="B90" s="77"/>
      <c r="C90" s="176"/>
      <c r="D90" s="176"/>
      <c r="E90" s="176"/>
    </row>
    <row r="91" spans="1:5" ht="15">
      <c r="A91" s="77"/>
      <c r="B91" s="77"/>
      <c r="C91" s="176"/>
      <c r="D91" s="176"/>
      <c r="E91" s="176"/>
    </row>
    <row r="92" spans="1:5" ht="15">
      <c r="A92" s="77"/>
      <c r="B92" s="77"/>
      <c r="C92" s="176"/>
      <c r="D92" s="176"/>
      <c r="E92" s="176"/>
    </row>
    <row r="93" spans="1:5" ht="15">
      <c r="A93" s="77"/>
      <c r="B93" s="77"/>
      <c r="C93" s="176"/>
      <c r="D93" s="176"/>
      <c r="E93" s="176"/>
    </row>
    <row r="94" spans="1:5" ht="15">
      <c r="A94" s="77"/>
      <c r="B94" s="77"/>
      <c r="C94" s="176"/>
      <c r="D94" s="176"/>
      <c r="E94" s="176"/>
    </row>
    <row r="95" spans="1:5" ht="15">
      <c r="A95" s="77"/>
      <c r="B95" s="77"/>
      <c r="C95" s="176"/>
      <c r="D95" s="176"/>
      <c r="E95" s="176"/>
    </row>
    <row r="96" spans="3:5" ht="15">
      <c r="C96" s="40"/>
      <c r="D96" s="40"/>
      <c r="E96" s="40"/>
    </row>
    <row r="97" spans="3:5" ht="15">
      <c r="C97" s="40"/>
      <c r="D97" s="40"/>
      <c r="E97" s="40"/>
    </row>
    <row r="98" spans="3:5" ht="15">
      <c r="C98" s="40"/>
      <c r="D98" s="40"/>
      <c r="E98" s="40"/>
    </row>
    <row r="99" spans="3:5" ht="15">
      <c r="C99" s="40"/>
      <c r="D99" s="40"/>
      <c r="E99" s="40"/>
    </row>
    <row r="100" spans="3:5" ht="15">
      <c r="C100" s="40"/>
      <c r="D100" s="40"/>
      <c r="E100" s="40"/>
    </row>
    <row r="101" spans="3:5" ht="15">
      <c r="C101" s="40"/>
      <c r="D101" s="40"/>
      <c r="E101" s="40"/>
    </row>
    <row r="102" spans="3:5" ht="15">
      <c r="C102" s="40"/>
      <c r="D102" s="40"/>
      <c r="E102" s="40"/>
    </row>
    <row r="103" spans="3:5" ht="15">
      <c r="C103" s="40"/>
      <c r="D103" s="40"/>
      <c r="E103" s="40"/>
    </row>
    <row r="104" spans="3:5" ht="15">
      <c r="C104" s="40"/>
      <c r="D104" s="40"/>
      <c r="E104" s="40"/>
    </row>
    <row r="105" spans="3:5" ht="15">
      <c r="C105" s="40"/>
      <c r="D105" s="40"/>
      <c r="E105" s="40"/>
    </row>
    <row r="106" spans="3:5" ht="15">
      <c r="C106" s="40"/>
      <c r="D106" s="40"/>
      <c r="E106" s="40"/>
    </row>
    <row r="107" spans="3:5" ht="15">
      <c r="C107" s="40"/>
      <c r="D107" s="40"/>
      <c r="E107" s="40"/>
    </row>
    <row r="108" spans="3:5" ht="15">
      <c r="C108" s="40"/>
      <c r="D108" s="40"/>
      <c r="E108" s="40"/>
    </row>
    <row r="109" spans="3:5" ht="15">
      <c r="C109" s="40"/>
      <c r="D109" s="40"/>
      <c r="E109" s="40"/>
    </row>
    <row r="110" spans="3:5" ht="15">
      <c r="C110" s="40"/>
      <c r="D110" s="40"/>
      <c r="E110" s="40"/>
    </row>
    <row r="111" spans="3:5" ht="15">
      <c r="C111" s="40"/>
      <c r="D111" s="40"/>
      <c r="E111" s="40"/>
    </row>
    <row r="112" spans="3:5" ht="15">
      <c r="C112" s="40"/>
      <c r="D112" s="40"/>
      <c r="E112" s="40"/>
    </row>
    <row r="113" spans="3:5" ht="15">
      <c r="C113" s="40"/>
      <c r="D113" s="40"/>
      <c r="E113" s="40"/>
    </row>
    <row r="114" spans="3:5" ht="15">
      <c r="C114" s="40"/>
      <c r="D114" s="40"/>
      <c r="E114" s="40"/>
    </row>
    <row r="115" spans="3:5" ht="15">
      <c r="C115" s="40"/>
      <c r="D115" s="40"/>
      <c r="E115" s="40"/>
    </row>
    <row r="116" spans="3:5" ht="15">
      <c r="C116" s="40"/>
      <c r="D116" s="40"/>
      <c r="E116" s="40"/>
    </row>
    <row r="117" spans="3:5" ht="15">
      <c r="C117" s="40"/>
      <c r="D117" s="40"/>
      <c r="E117" s="40"/>
    </row>
    <row r="118" spans="3:5" ht="15">
      <c r="C118" s="40"/>
      <c r="D118" s="40"/>
      <c r="E118" s="40"/>
    </row>
  </sheetData>
  <sheetProtection/>
  <mergeCells count="7">
    <mergeCell ref="C20:D20"/>
    <mergeCell ref="A8:E9"/>
    <mergeCell ref="A10:E10"/>
    <mergeCell ref="A7:D7"/>
    <mergeCell ref="C13:D13"/>
    <mergeCell ref="C14:D14"/>
    <mergeCell ref="C16:D16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6.75390625" style="14" customWidth="1"/>
    <col min="2" max="2" width="15.125" style="14" customWidth="1"/>
    <col min="3" max="3" width="18.875" style="14" customWidth="1"/>
    <col min="4" max="4" width="33.875" style="14" customWidth="1"/>
  </cols>
  <sheetData>
    <row r="1" ht="15">
      <c r="D1" s="16" t="s">
        <v>459</v>
      </c>
    </row>
    <row r="2" ht="15">
      <c r="D2" s="16" t="s">
        <v>482</v>
      </c>
    </row>
    <row r="3" ht="15">
      <c r="D3" s="16" t="s">
        <v>45</v>
      </c>
    </row>
    <row r="4" ht="15">
      <c r="D4" s="16" t="s">
        <v>185</v>
      </c>
    </row>
    <row r="6" spans="1:4" ht="14.25">
      <c r="A6" s="225" t="s">
        <v>454</v>
      </c>
      <c r="B6" s="225"/>
      <c r="C6" s="225"/>
      <c r="D6" s="225"/>
    </row>
    <row r="7" spans="1:4" ht="14.25">
      <c r="A7" s="225" t="s">
        <v>186</v>
      </c>
      <c r="B7" s="225"/>
      <c r="C7" s="225"/>
      <c r="D7" s="225"/>
    </row>
    <row r="8" ht="15">
      <c r="D8" s="16" t="s">
        <v>40</v>
      </c>
    </row>
    <row r="9" spans="1:4" ht="12.75">
      <c r="A9" s="226" t="s">
        <v>455</v>
      </c>
      <c r="B9" s="226" t="s">
        <v>456</v>
      </c>
      <c r="C9" s="226" t="s">
        <v>457</v>
      </c>
      <c r="D9" s="226" t="s">
        <v>458</v>
      </c>
    </row>
    <row r="10" spans="1:4" ht="12.75">
      <c r="A10" s="227"/>
      <c r="B10" s="227"/>
      <c r="C10" s="227"/>
      <c r="D10" s="227"/>
    </row>
    <row r="11" spans="1:4" ht="12.75">
      <c r="A11" s="227"/>
      <c r="B11" s="227"/>
      <c r="C11" s="227"/>
      <c r="D11" s="227"/>
    </row>
    <row r="12" spans="1:4" ht="12.75">
      <c r="A12" s="227"/>
      <c r="B12" s="227"/>
      <c r="C12" s="227"/>
      <c r="D12" s="227"/>
    </row>
    <row r="13" spans="1:4" ht="12.75">
      <c r="A13" s="227"/>
      <c r="B13" s="227"/>
      <c r="C13" s="227"/>
      <c r="D13" s="227"/>
    </row>
    <row r="14" spans="1:4" ht="12.75">
      <c r="A14" s="227"/>
      <c r="B14" s="227"/>
      <c r="C14" s="227"/>
      <c r="D14" s="227"/>
    </row>
    <row r="15" spans="1:4" ht="12.75">
      <c r="A15" s="227"/>
      <c r="B15" s="227"/>
      <c r="C15" s="227"/>
      <c r="D15" s="227"/>
    </row>
    <row r="16" spans="1:4" ht="12.75">
      <c r="A16" s="227"/>
      <c r="B16" s="227"/>
      <c r="C16" s="227"/>
      <c r="D16" s="227"/>
    </row>
    <row r="17" spans="1:4" ht="34.5" customHeight="1">
      <c r="A17" s="228"/>
      <c r="B17" s="228"/>
      <c r="C17" s="228"/>
      <c r="D17" s="228"/>
    </row>
    <row r="18" spans="1:4" ht="15">
      <c r="A18" s="80"/>
      <c r="B18" s="80"/>
      <c r="C18" s="80"/>
      <c r="D18" s="80"/>
    </row>
    <row r="19" spans="1:4" ht="15">
      <c r="A19" s="80"/>
      <c r="B19" s="80"/>
      <c r="C19" s="80"/>
      <c r="D19" s="80"/>
    </row>
    <row r="20" spans="1:4" ht="15">
      <c r="A20" s="80"/>
      <c r="B20" s="80"/>
      <c r="C20" s="80"/>
      <c r="D20" s="80"/>
    </row>
    <row r="21" spans="1:4" ht="15">
      <c r="A21" s="80"/>
      <c r="B21" s="80"/>
      <c r="C21" s="80"/>
      <c r="D21" s="80"/>
    </row>
    <row r="22" spans="1:4" ht="15">
      <c r="A22" s="80"/>
      <c r="B22" s="80"/>
      <c r="C22" s="80"/>
      <c r="D22" s="80"/>
    </row>
    <row r="23" spans="1:4" ht="15">
      <c r="A23" s="80"/>
      <c r="B23" s="80"/>
      <c r="C23" s="80"/>
      <c r="D23" s="80"/>
    </row>
    <row r="24" spans="1:4" ht="15">
      <c r="A24" s="81" t="s">
        <v>77</v>
      </c>
      <c r="B24" s="163">
        <v>0</v>
      </c>
      <c r="C24" s="163">
        <v>0</v>
      </c>
      <c r="D24" s="163">
        <v>0</v>
      </c>
    </row>
  </sheetData>
  <sheetProtection/>
  <mergeCells count="6">
    <mergeCell ref="A6:D6"/>
    <mergeCell ref="A7:D7"/>
    <mergeCell ref="A9:A17"/>
    <mergeCell ref="B9:B17"/>
    <mergeCell ref="C9:C17"/>
    <mergeCell ref="D9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24.875" style="14" customWidth="1"/>
    <col min="2" max="2" width="12.875" style="14" customWidth="1"/>
    <col min="3" max="3" width="11.375" style="14" customWidth="1"/>
    <col min="4" max="4" width="11.125" style="14" customWidth="1"/>
    <col min="5" max="5" width="11.375" style="14" customWidth="1"/>
    <col min="6" max="6" width="18.625" style="14" customWidth="1"/>
    <col min="7" max="7" width="17.00390625" style="14" customWidth="1"/>
  </cols>
  <sheetData>
    <row r="1" ht="15">
      <c r="G1" s="16" t="s">
        <v>461</v>
      </c>
    </row>
    <row r="2" ht="15">
      <c r="G2" s="16" t="s">
        <v>482</v>
      </c>
    </row>
    <row r="3" spans="6:7" ht="15">
      <c r="F3" s="38"/>
      <c r="G3" s="16" t="s">
        <v>45</v>
      </c>
    </row>
    <row r="4" ht="15">
      <c r="G4" s="16" t="s">
        <v>188</v>
      </c>
    </row>
    <row r="7" spans="1:7" ht="14.25">
      <c r="A7" s="225" t="s">
        <v>460</v>
      </c>
      <c r="B7" s="225"/>
      <c r="C7" s="225"/>
      <c r="D7" s="225"/>
      <c r="E7" s="225"/>
      <c r="F7" s="225"/>
      <c r="G7" s="225"/>
    </row>
    <row r="8" spans="1:7" ht="14.25">
      <c r="A8" s="225" t="s">
        <v>187</v>
      </c>
      <c r="B8" s="225"/>
      <c r="C8" s="225"/>
      <c r="D8" s="225"/>
      <c r="E8" s="225"/>
      <c r="F8" s="225"/>
      <c r="G8" s="225"/>
    </row>
    <row r="9" spans="1:7" ht="14.25">
      <c r="A9" s="200"/>
      <c r="B9" s="200"/>
      <c r="C9" s="200"/>
      <c r="D9" s="200"/>
      <c r="E9" s="200"/>
      <c r="F9" s="200"/>
      <c r="G9" s="200"/>
    </row>
    <row r="10" ht="15">
      <c r="G10" s="16" t="s">
        <v>40</v>
      </c>
    </row>
    <row r="11" spans="1:7" ht="12.75">
      <c r="A11" s="226" t="s">
        <v>455</v>
      </c>
      <c r="B11" s="229" t="s">
        <v>456</v>
      </c>
      <c r="C11" s="230"/>
      <c r="D11" s="229" t="s">
        <v>457</v>
      </c>
      <c r="E11" s="230"/>
      <c r="F11" s="229" t="s">
        <v>458</v>
      </c>
      <c r="G11" s="230"/>
    </row>
    <row r="12" spans="1:7" ht="12.75">
      <c r="A12" s="227"/>
      <c r="B12" s="231"/>
      <c r="C12" s="232"/>
      <c r="D12" s="231"/>
      <c r="E12" s="232"/>
      <c r="F12" s="231"/>
      <c r="G12" s="232"/>
    </row>
    <row r="13" spans="1:7" ht="12.75">
      <c r="A13" s="227"/>
      <c r="B13" s="231"/>
      <c r="C13" s="232"/>
      <c r="D13" s="231"/>
      <c r="E13" s="232"/>
      <c r="F13" s="231"/>
      <c r="G13" s="232"/>
    </row>
    <row r="14" spans="1:7" ht="12.75">
      <c r="A14" s="227"/>
      <c r="B14" s="231"/>
      <c r="C14" s="232"/>
      <c r="D14" s="231"/>
      <c r="E14" s="232"/>
      <c r="F14" s="231"/>
      <c r="G14" s="232"/>
    </row>
    <row r="15" spans="1:7" ht="12.75">
      <c r="A15" s="227"/>
      <c r="B15" s="231"/>
      <c r="C15" s="232"/>
      <c r="D15" s="231"/>
      <c r="E15" s="232"/>
      <c r="F15" s="231"/>
      <c r="G15" s="232"/>
    </row>
    <row r="16" spans="1:7" ht="12.75">
      <c r="A16" s="227"/>
      <c r="B16" s="231"/>
      <c r="C16" s="232"/>
      <c r="D16" s="231"/>
      <c r="E16" s="232"/>
      <c r="F16" s="231"/>
      <c r="G16" s="232"/>
    </row>
    <row r="17" spans="1:7" ht="12.75">
      <c r="A17" s="227"/>
      <c r="B17" s="231"/>
      <c r="C17" s="232"/>
      <c r="D17" s="231"/>
      <c r="E17" s="232"/>
      <c r="F17" s="231"/>
      <c r="G17" s="232"/>
    </row>
    <row r="18" spans="1:7" ht="12.75">
      <c r="A18" s="227"/>
      <c r="B18" s="231"/>
      <c r="C18" s="232"/>
      <c r="D18" s="231"/>
      <c r="E18" s="232"/>
      <c r="F18" s="231"/>
      <c r="G18" s="232"/>
    </row>
    <row r="19" spans="1:7" ht="28.5" customHeight="1">
      <c r="A19" s="227"/>
      <c r="B19" s="233"/>
      <c r="C19" s="234"/>
      <c r="D19" s="233"/>
      <c r="E19" s="234"/>
      <c r="F19" s="233"/>
      <c r="G19" s="234"/>
    </row>
    <row r="20" spans="1:7" ht="15">
      <c r="A20" s="228"/>
      <c r="B20" s="81">
        <v>2015</v>
      </c>
      <c r="C20" s="81">
        <v>2016</v>
      </c>
      <c r="D20" s="81">
        <v>2015</v>
      </c>
      <c r="E20" s="81">
        <v>2016</v>
      </c>
      <c r="F20" s="81">
        <v>2015</v>
      </c>
      <c r="G20" s="81">
        <v>2016</v>
      </c>
    </row>
    <row r="21" spans="1:7" ht="15">
      <c r="A21" s="80"/>
      <c r="B21" s="80"/>
      <c r="C21" s="80"/>
      <c r="D21" s="80"/>
      <c r="E21" s="80"/>
      <c r="F21" s="80"/>
      <c r="G21" s="80"/>
    </row>
    <row r="22" spans="1:7" ht="15">
      <c r="A22" s="80"/>
      <c r="B22" s="80"/>
      <c r="C22" s="80"/>
      <c r="D22" s="80"/>
      <c r="E22" s="80"/>
      <c r="F22" s="80"/>
      <c r="G22" s="80"/>
    </row>
    <row r="23" spans="1:7" ht="15">
      <c r="A23" s="80"/>
      <c r="B23" s="80"/>
      <c r="C23" s="80"/>
      <c r="D23" s="80"/>
      <c r="E23" s="80"/>
      <c r="F23" s="80"/>
      <c r="G23" s="80"/>
    </row>
    <row r="24" spans="1:7" ht="15">
      <c r="A24" s="80"/>
      <c r="B24" s="80"/>
      <c r="C24" s="80"/>
      <c r="D24" s="80"/>
      <c r="E24" s="80"/>
      <c r="F24" s="80"/>
      <c r="G24" s="80"/>
    </row>
    <row r="25" spans="1:7" ht="15">
      <c r="A25" s="81" t="s">
        <v>77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</row>
  </sheetData>
  <sheetProtection/>
  <mergeCells count="6">
    <mergeCell ref="A7:G7"/>
    <mergeCell ref="A8:G8"/>
    <mergeCell ref="A11:A20"/>
    <mergeCell ref="B11:C19"/>
    <mergeCell ref="D11:E19"/>
    <mergeCell ref="F11:G1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467</v>
      </c>
    </row>
    <row r="2" spans="4:5" ht="15">
      <c r="D2" s="16"/>
      <c r="E2" s="16" t="s">
        <v>482</v>
      </c>
    </row>
    <row r="3" spans="4:5" ht="15">
      <c r="D3" s="16"/>
      <c r="E3" s="16" t="s">
        <v>45</v>
      </c>
    </row>
    <row r="4" spans="4:5" ht="15">
      <c r="D4" s="16"/>
      <c r="E4" s="16" t="s">
        <v>359</v>
      </c>
    </row>
    <row r="5" spans="4:5" ht="15">
      <c r="D5" s="195"/>
      <c r="E5" s="195"/>
    </row>
    <row r="8" spans="1:5" ht="12.75" customHeight="1">
      <c r="A8" s="236" t="s">
        <v>189</v>
      </c>
      <c r="B8" s="236"/>
      <c r="C8" s="236"/>
      <c r="D8" s="236"/>
      <c r="E8" s="236"/>
    </row>
    <row r="9" spans="1:5" ht="18.75" customHeight="1">
      <c r="A9" s="236"/>
      <c r="B9" s="236"/>
      <c r="C9" s="236"/>
      <c r="D9" s="236"/>
      <c r="E9" s="236"/>
    </row>
    <row r="11" spans="1:5" ht="60">
      <c r="A11" s="8" t="s">
        <v>345</v>
      </c>
      <c r="B11" s="8" t="s">
        <v>123</v>
      </c>
      <c r="C11" s="237" t="s">
        <v>346</v>
      </c>
      <c r="D11" s="238"/>
      <c r="E11" s="196" t="s">
        <v>464</v>
      </c>
    </row>
    <row r="12" spans="1:5" ht="45" customHeight="1">
      <c r="A12" s="159">
        <v>670</v>
      </c>
      <c r="B12" s="22" t="s">
        <v>124</v>
      </c>
      <c r="C12" s="235" t="s">
        <v>248</v>
      </c>
      <c r="D12" s="235"/>
      <c r="E12" s="166">
        <v>0</v>
      </c>
    </row>
    <row r="13" spans="1:5" ht="45" customHeight="1">
      <c r="A13" s="159">
        <v>670</v>
      </c>
      <c r="B13" s="22" t="s">
        <v>125</v>
      </c>
      <c r="C13" s="235" t="s">
        <v>249</v>
      </c>
      <c r="D13" s="235"/>
      <c r="E13" s="166">
        <v>0</v>
      </c>
    </row>
    <row r="14" spans="1:5" ht="45" customHeight="1">
      <c r="A14" s="159">
        <v>670</v>
      </c>
      <c r="B14" s="22" t="s">
        <v>126</v>
      </c>
      <c r="C14" s="235" t="s">
        <v>250</v>
      </c>
      <c r="D14" s="235"/>
      <c r="E14" s="166">
        <v>0</v>
      </c>
    </row>
    <row r="15" spans="1:5" ht="45" customHeight="1">
      <c r="A15" s="159">
        <v>670</v>
      </c>
      <c r="B15" s="22" t="s">
        <v>127</v>
      </c>
      <c r="C15" s="235" t="s">
        <v>251</v>
      </c>
      <c r="D15" s="235"/>
      <c r="E15" s="166">
        <v>0</v>
      </c>
    </row>
    <row r="16" spans="1:5" ht="30" customHeight="1">
      <c r="A16" s="159">
        <v>670</v>
      </c>
      <c r="B16" s="22" t="s">
        <v>128</v>
      </c>
      <c r="C16" s="235" t="s">
        <v>252</v>
      </c>
      <c r="D16" s="235"/>
      <c r="E16" s="166">
        <v>0</v>
      </c>
    </row>
    <row r="17" spans="1:5" ht="30" customHeight="1">
      <c r="A17" s="159">
        <v>670</v>
      </c>
      <c r="B17" s="22" t="s">
        <v>129</v>
      </c>
      <c r="C17" s="235" t="s">
        <v>253</v>
      </c>
      <c r="D17" s="235"/>
      <c r="E17" s="166">
        <v>0</v>
      </c>
    </row>
    <row r="18" spans="1:5" ht="15">
      <c r="A18" s="77"/>
      <c r="B18" s="77"/>
      <c r="C18" s="175"/>
      <c r="D18" s="175"/>
      <c r="E18" s="175"/>
    </row>
    <row r="19" spans="1:5" ht="15">
      <c r="A19" s="77"/>
      <c r="B19" s="77"/>
      <c r="C19" s="175"/>
      <c r="D19" s="175"/>
      <c r="E19" s="175"/>
    </row>
    <row r="20" spans="1:5" ht="15">
      <c r="A20" s="77"/>
      <c r="B20" s="77"/>
      <c r="C20" s="175"/>
      <c r="D20" s="175"/>
      <c r="E20" s="175"/>
    </row>
    <row r="21" spans="1:5" ht="15">
      <c r="A21" s="77"/>
      <c r="B21" s="77"/>
      <c r="C21" s="176"/>
      <c r="D21" s="176"/>
      <c r="E21" s="176"/>
    </row>
    <row r="22" spans="1:5" ht="15">
      <c r="A22" s="77"/>
      <c r="B22" s="77"/>
      <c r="C22" s="176"/>
      <c r="D22" s="176"/>
      <c r="E22" s="176"/>
    </row>
    <row r="23" spans="1:5" ht="15">
      <c r="A23" s="77"/>
      <c r="B23" s="77"/>
      <c r="C23" s="176"/>
      <c r="D23" s="176"/>
      <c r="E23" s="176"/>
    </row>
    <row r="24" spans="1:5" ht="15">
      <c r="A24" s="77"/>
      <c r="B24" s="77"/>
      <c r="C24" s="176"/>
      <c r="D24" s="176"/>
      <c r="E24" s="176"/>
    </row>
    <row r="25" spans="1:5" ht="15">
      <c r="A25" s="77"/>
      <c r="B25" s="77"/>
      <c r="C25" s="176"/>
      <c r="D25" s="176"/>
      <c r="E25" s="176"/>
    </row>
    <row r="26" spans="1:5" ht="15">
      <c r="A26" s="77"/>
      <c r="B26" s="77"/>
      <c r="C26" s="176"/>
      <c r="D26" s="176"/>
      <c r="E26" s="176"/>
    </row>
    <row r="27" spans="1:5" ht="15">
      <c r="A27" s="77"/>
      <c r="B27" s="77"/>
      <c r="C27" s="176"/>
      <c r="D27" s="176"/>
      <c r="E27" s="176"/>
    </row>
    <row r="28" spans="1:5" ht="15">
      <c r="A28" s="77"/>
      <c r="B28" s="77"/>
      <c r="C28" s="176"/>
      <c r="D28" s="176"/>
      <c r="E28" s="176"/>
    </row>
    <row r="29" spans="1:5" ht="15">
      <c r="A29" s="77"/>
      <c r="B29" s="77"/>
      <c r="C29" s="176"/>
      <c r="D29" s="176"/>
      <c r="E29" s="176"/>
    </row>
    <row r="30" spans="1:5" ht="15">
      <c r="A30" s="77"/>
      <c r="B30" s="77"/>
      <c r="C30" s="176"/>
      <c r="D30" s="176"/>
      <c r="E30" s="176"/>
    </row>
    <row r="31" spans="1:5" ht="15">
      <c r="A31" s="77"/>
      <c r="B31" s="77"/>
      <c r="C31" s="176"/>
      <c r="D31" s="176"/>
      <c r="E31" s="176"/>
    </row>
    <row r="32" spans="1:5" ht="15">
      <c r="A32" s="77"/>
      <c r="B32" s="77"/>
      <c r="C32" s="176"/>
      <c r="D32" s="176"/>
      <c r="E32" s="176"/>
    </row>
    <row r="33" spans="1:5" ht="15">
      <c r="A33" s="77"/>
      <c r="B33" s="77"/>
      <c r="C33" s="176"/>
      <c r="D33" s="176"/>
      <c r="E33" s="176"/>
    </row>
    <row r="34" spans="1:5" ht="15">
      <c r="A34" s="77"/>
      <c r="B34" s="77"/>
      <c r="C34" s="176"/>
      <c r="D34" s="176"/>
      <c r="E34" s="176"/>
    </row>
    <row r="35" spans="1:5" ht="15">
      <c r="A35" s="77"/>
      <c r="B35" s="77"/>
      <c r="C35" s="176"/>
      <c r="D35" s="176"/>
      <c r="E35" s="176"/>
    </row>
    <row r="36" spans="1:5" ht="15">
      <c r="A36" s="77"/>
      <c r="B36" s="77"/>
      <c r="C36" s="176"/>
      <c r="D36" s="176"/>
      <c r="E36" s="176"/>
    </row>
    <row r="37" spans="1:5" ht="15">
      <c r="A37" s="77"/>
      <c r="B37" s="77"/>
      <c r="C37" s="176"/>
      <c r="D37" s="176"/>
      <c r="E37" s="176"/>
    </row>
    <row r="38" spans="1:5" ht="15">
      <c r="A38" s="77"/>
      <c r="B38" s="77"/>
      <c r="C38" s="176"/>
      <c r="D38" s="176"/>
      <c r="E38" s="176"/>
    </row>
    <row r="39" spans="1:5" ht="15">
      <c r="A39" s="77"/>
      <c r="B39" s="77"/>
      <c r="C39" s="176"/>
      <c r="D39" s="176"/>
      <c r="E39" s="176"/>
    </row>
    <row r="40" spans="1:5" ht="15">
      <c r="A40" s="77"/>
      <c r="B40" s="77"/>
      <c r="C40" s="176"/>
      <c r="D40" s="176"/>
      <c r="E40" s="176"/>
    </row>
    <row r="41" spans="1:5" ht="15">
      <c r="A41" s="77"/>
      <c r="B41" s="77"/>
      <c r="C41" s="176"/>
      <c r="D41" s="176"/>
      <c r="E41" s="176"/>
    </row>
    <row r="42" spans="1:5" ht="15">
      <c r="A42" s="77"/>
      <c r="B42" s="77"/>
      <c r="C42" s="176"/>
      <c r="D42" s="176"/>
      <c r="E42" s="176"/>
    </row>
    <row r="43" spans="1:5" ht="15">
      <c r="A43" s="77"/>
      <c r="B43" s="77"/>
      <c r="C43" s="176"/>
      <c r="D43" s="176"/>
      <c r="E43" s="176"/>
    </row>
    <row r="44" spans="1:5" ht="15">
      <c r="A44" s="77"/>
      <c r="B44" s="77"/>
      <c r="C44" s="176"/>
      <c r="D44" s="176"/>
      <c r="E44" s="176"/>
    </row>
    <row r="45" spans="1:5" ht="15">
      <c r="A45" s="77"/>
      <c r="B45" s="77"/>
      <c r="C45" s="176"/>
      <c r="D45" s="176"/>
      <c r="E45" s="176"/>
    </row>
    <row r="46" spans="1:5" ht="15">
      <c r="A46" s="77"/>
      <c r="B46" s="77"/>
      <c r="C46" s="176"/>
      <c r="D46" s="176"/>
      <c r="E46" s="176"/>
    </row>
    <row r="47" spans="1:5" ht="15">
      <c r="A47" s="77"/>
      <c r="B47" s="77"/>
      <c r="C47" s="176"/>
      <c r="D47" s="176"/>
      <c r="E47" s="176"/>
    </row>
    <row r="48" spans="1:5" ht="15">
      <c r="A48" s="77"/>
      <c r="B48" s="77"/>
      <c r="C48" s="176"/>
      <c r="D48" s="176"/>
      <c r="E48" s="176"/>
    </row>
    <row r="49" spans="1:5" ht="15">
      <c r="A49" s="77"/>
      <c r="B49" s="77"/>
      <c r="C49" s="176"/>
      <c r="D49" s="176"/>
      <c r="E49" s="176"/>
    </row>
    <row r="50" spans="1:5" ht="15">
      <c r="A50" s="77"/>
      <c r="B50" s="77"/>
      <c r="C50" s="176"/>
      <c r="D50" s="176"/>
      <c r="E50" s="176"/>
    </row>
    <row r="51" spans="1:5" ht="15">
      <c r="A51" s="77"/>
      <c r="B51" s="77"/>
      <c r="C51" s="176"/>
      <c r="D51" s="176"/>
      <c r="E51" s="176"/>
    </row>
    <row r="52" spans="1:5" ht="15">
      <c r="A52" s="77"/>
      <c r="B52" s="77"/>
      <c r="C52" s="176"/>
      <c r="D52" s="176"/>
      <c r="E52" s="176"/>
    </row>
    <row r="53" spans="1:5" ht="15">
      <c r="A53" s="77"/>
      <c r="B53" s="77"/>
      <c r="C53" s="176"/>
      <c r="D53" s="176"/>
      <c r="E53" s="176"/>
    </row>
    <row r="54" spans="1:5" ht="15">
      <c r="A54" s="77"/>
      <c r="B54" s="77"/>
      <c r="C54" s="176"/>
      <c r="D54" s="176"/>
      <c r="E54" s="176"/>
    </row>
    <row r="55" spans="1:5" ht="15">
      <c r="A55" s="77"/>
      <c r="B55" s="77"/>
      <c r="C55" s="176"/>
      <c r="D55" s="176"/>
      <c r="E55" s="176"/>
    </row>
    <row r="56" spans="1:5" ht="15">
      <c r="A56" s="77"/>
      <c r="B56" s="77"/>
      <c r="C56" s="176"/>
      <c r="D56" s="176"/>
      <c r="E56" s="176"/>
    </row>
    <row r="57" spans="1:5" ht="15">
      <c r="A57" s="77"/>
      <c r="B57" s="77"/>
      <c r="C57" s="176"/>
      <c r="D57" s="176"/>
      <c r="E57" s="176"/>
    </row>
    <row r="58" spans="1:5" ht="15">
      <c r="A58" s="77"/>
      <c r="B58" s="77"/>
      <c r="C58" s="176"/>
      <c r="D58" s="176"/>
      <c r="E58" s="176"/>
    </row>
    <row r="59" spans="1:5" ht="15">
      <c r="A59" s="77"/>
      <c r="B59" s="77"/>
      <c r="C59" s="176"/>
      <c r="D59" s="176"/>
      <c r="E59" s="176"/>
    </row>
    <row r="60" spans="1:5" ht="15">
      <c r="A60" s="77"/>
      <c r="B60" s="77"/>
      <c r="C60" s="176"/>
      <c r="D60" s="176"/>
      <c r="E60" s="176"/>
    </row>
    <row r="61" spans="1:5" ht="15">
      <c r="A61" s="77"/>
      <c r="B61" s="77"/>
      <c r="C61" s="176"/>
      <c r="D61" s="176"/>
      <c r="E61" s="176"/>
    </row>
    <row r="62" spans="1:5" ht="15">
      <c r="A62" s="77"/>
      <c r="B62" s="77"/>
      <c r="C62" s="176"/>
      <c r="D62" s="176"/>
      <c r="E62" s="176"/>
    </row>
    <row r="63" spans="1:5" ht="15">
      <c r="A63" s="77"/>
      <c r="B63" s="77"/>
      <c r="C63" s="176"/>
      <c r="D63" s="176"/>
      <c r="E63" s="176"/>
    </row>
    <row r="64" spans="1:5" ht="15">
      <c r="A64" s="77"/>
      <c r="B64" s="77"/>
      <c r="C64" s="176"/>
      <c r="D64" s="176"/>
      <c r="E64" s="176"/>
    </row>
    <row r="65" spans="1:5" ht="15">
      <c r="A65" s="77"/>
      <c r="B65" s="77"/>
      <c r="C65" s="176"/>
      <c r="D65" s="176"/>
      <c r="E65" s="176"/>
    </row>
    <row r="66" spans="1:5" ht="15">
      <c r="A66" s="77"/>
      <c r="B66" s="77"/>
      <c r="C66" s="176"/>
      <c r="D66" s="176"/>
      <c r="E66" s="176"/>
    </row>
    <row r="67" spans="1:5" ht="15">
      <c r="A67" s="77"/>
      <c r="B67" s="77"/>
      <c r="C67" s="176"/>
      <c r="D67" s="176"/>
      <c r="E67" s="176"/>
    </row>
    <row r="68" spans="1:5" ht="15">
      <c r="A68" s="77"/>
      <c r="B68" s="77"/>
      <c r="C68" s="176"/>
      <c r="D68" s="176"/>
      <c r="E68" s="176"/>
    </row>
    <row r="69" spans="1:5" ht="15">
      <c r="A69" s="77"/>
      <c r="B69" s="77"/>
      <c r="C69" s="176"/>
      <c r="D69" s="176"/>
      <c r="E69" s="176"/>
    </row>
    <row r="70" spans="1:5" ht="15">
      <c r="A70" s="77"/>
      <c r="B70" s="77"/>
      <c r="C70" s="176"/>
      <c r="D70" s="176"/>
      <c r="E70" s="176"/>
    </row>
    <row r="71" spans="1:5" ht="15">
      <c r="A71" s="77"/>
      <c r="B71" s="77"/>
      <c r="C71" s="176"/>
      <c r="D71" s="176"/>
      <c r="E71" s="176"/>
    </row>
    <row r="72" spans="1:5" ht="15">
      <c r="A72" s="77"/>
      <c r="B72" s="77"/>
      <c r="C72" s="176"/>
      <c r="D72" s="176"/>
      <c r="E72" s="176"/>
    </row>
    <row r="73" spans="1:5" ht="15">
      <c r="A73" s="77"/>
      <c r="B73" s="77"/>
      <c r="C73" s="176"/>
      <c r="D73" s="176"/>
      <c r="E73" s="176"/>
    </row>
    <row r="74" spans="1:5" ht="15">
      <c r="A74" s="77"/>
      <c r="B74" s="77"/>
      <c r="C74" s="176"/>
      <c r="D74" s="176"/>
      <c r="E74" s="176"/>
    </row>
    <row r="75" spans="1:5" ht="15">
      <c r="A75" s="77"/>
      <c r="B75" s="77"/>
      <c r="C75" s="176"/>
      <c r="D75" s="176"/>
      <c r="E75" s="176"/>
    </row>
    <row r="76" spans="1:5" ht="15">
      <c r="A76" s="77"/>
      <c r="B76" s="77"/>
      <c r="C76" s="176"/>
      <c r="D76" s="176"/>
      <c r="E76" s="176"/>
    </row>
    <row r="77" spans="1:5" ht="15">
      <c r="A77" s="77"/>
      <c r="B77" s="77"/>
      <c r="C77" s="176"/>
      <c r="D77" s="176"/>
      <c r="E77" s="176"/>
    </row>
    <row r="78" spans="1:5" ht="15">
      <c r="A78" s="77"/>
      <c r="B78" s="77"/>
      <c r="C78" s="176"/>
      <c r="D78" s="176"/>
      <c r="E78" s="176"/>
    </row>
    <row r="79" spans="1:5" ht="15">
      <c r="A79" s="77"/>
      <c r="B79" s="77"/>
      <c r="C79" s="176"/>
      <c r="D79" s="176"/>
      <c r="E79" s="176"/>
    </row>
    <row r="80" spans="1:5" ht="15">
      <c r="A80" s="77"/>
      <c r="B80" s="77"/>
      <c r="C80" s="176"/>
      <c r="D80" s="176"/>
      <c r="E80" s="176"/>
    </row>
    <row r="81" spans="1:5" ht="15">
      <c r="A81" s="77"/>
      <c r="B81" s="77"/>
      <c r="C81" s="176"/>
      <c r="D81" s="176"/>
      <c r="E81" s="176"/>
    </row>
    <row r="82" spans="1:5" ht="15">
      <c r="A82" s="77"/>
      <c r="B82" s="77"/>
      <c r="C82" s="176"/>
      <c r="D82" s="176"/>
      <c r="E82" s="176"/>
    </row>
    <row r="83" spans="1:5" ht="15">
      <c r="A83" s="77"/>
      <c r="B83" s="77"/>
      <c r="C83" s="176"/>
      <c r="D83" s="176"/>
      <c r="E83" s="176"/>
    </row>
    <row r="84" spans="1:5" ht="15">
      <c r="A84" s="77"/>
      <c r="B84" s="77"/>
      <c r="C84" s="176"/>
      <c r="D84" s="176"/>
      <c r="E84" s="176"/>
    </row>
    <row r="85" spans="1:5" ht="15">
      <c r="A85" s="77"/>
      <c r="B85" s="77"/>
      <c r="C85" s="176"/>
      <c r="D85" s="176"/>
      <c r="E85" s="176"/>
    </row>
    <row r="86" spans="1:5" ht="15">
      <c r="A86" s="77"/>
      <c r="B86" s="77"/>
      <c r="C86" s="176"/>
      <c r="D86" s="176"/>
      <c r="E86" s="176"/>
    </row>
    <row r="87" spans="1:5" ht="15">
      <c r="A87" s="77"/>
      <c r="B87" s="77"/>
      <c r="C87" s="176"/>
      <c r="D87" s="176"/>
      <c r="E87" s="176"/>
    </row>
    <row r="88" spans="1:5" ht="15">
      <c r="A88" s="77"/>
      <c r="B88" s="77"/>
      <c r="C88" s="176"/>
      <c r="D88" s="176"/>
      <c r="E88" s="176"/>
    </row>
    <row r="89" spans="1:5" ht="15">
      <c r="A89" s="77"/>
      <c r="B89" s="77"/>
      <c r="C89" s="176"/>
      <c r="D89" s="176"/>
      <c r="E89" s="176"/>
    </row>
    <row r="90" spans="1:5" ht="15">
      <c r="A90" s="77"/>
      <c r="B90" s="77"/>
      <c r="C90" s="176"/>
      <c r="D90" s="176"/>
      <c r="E90" s="176"/>
    </row>
    <row r="91" spans="1:5" ht="15">
      <c r="A91" s="77"/>
      <c r="B91" s="77"/>
      <c r="C91" s="176"/>
      <c r="D91" s="176"/>
      <c r="E91" s="176"/>
    </row>
    <row r="92" spans="1:5" ht="15">
      <c r="A92" s="77"/>
      <c r="B92" s="77"/>
      <c r="C92" s="176"/>
      <c r="D92" s="176"/>
      <c r="E92" s="176"/>
    </row>
    <row r="93" spans="3:5" ht="15">
      <c r="C93" s="40"/>
      <c r="D93" s="40"/>
      <c r="E93" s="40"/>
    </row>
    <row r="94" spans="3:5" ht="15">
      <c r="C94" s="40"/>
      <c r="D94" s="40"/>
      <c r="E94" s="40"/>
    </row>
    <row r="95" spans="3:5" ht="15">
      <c r="C95" s="40"/>
      <c r="D95" s="40"/>
      <c r="E95" s="40"/>
    </row>
    <row r="96" spans="3:5" ht="15">
      <c r="C96" s="40"/>
      <c r="D96" s="40"/>
      <c r="E96" s="40"/>
    </row>
    <row r="97" spans="3:5" ht="15">
      <c r="C97" s="40"/>
      <c r="D97" s="40"/>
      <c r="E97" s="40"/>
    </row>
    <row r="98" spans="3:5" ht="15">
      <c r="C98" s="40"/>
      <c r="D98" s="40"/>
      <c r="E98" s="40"/>
    </row>
    <row r="99" spans="3:5" ht="15">
      <c r="C99" s="40"/>
      <c r="D99" s="40"/>
      <c r="E99" s="40"/>
    </row>
    <row r="100" spans="3:5" ht="15">
      <c r="C100" s="40"/>
      <c r="D100" s="40"/>
      <c r="E100" s="40"/>
    </row>
    <row r="101" spans="3:5" ht="15">
      <c r="C101" s="40"/>
      <c r="D101" s="40"/>
      <c r="E101" s="40"/>
    </row>
    <row r="102" spans="3:5" ht="15">
      <c r="C102" s="40"/>
      <c r="D102" s="40"/>
      <c r="E102" s="40"/>
    </row>
    <row r="103" spans="3:5" ht="15">
      <c r="C103" s="40"/>
      <c r="D103" s="40"/>
      <c r="E103" s="40"/>
    </row>
    <row r="104" spans="3:5" ht="15">
      <c r="C104" s="40"/>
      <c r="D104" s="40"/>
      <c r="E104" s="40"/>
    </row>
    <row r="105" spans="3:5" ht="15">
      <c r="C105" s="40"/>
      <c r="D105" s="40"/>
      <c r="E105" s="40"/>
    </row>
    <row r="106" spans="3:5" ht="15">
      <c r="C106" s="40"/>
      <c r="D106" s="40"/>
      <c r="E106" s="40"/>
    </row>
    <row r="107" spans="3:5" ht="15">
      <c r="C107" s="40"/>
      <c r="D107" s="40"/>
      <c r="E107" s="40"/>
    </row>
    <row r="108" spans="3:5" ht="15">
      <c r="C108" s="40"/>
      <c r="D108" s="40"/>
      <c r="E108" s="40"/>
    </row>
    <row r="109" spans="3:5" ht="15">
      <c r="C109" s="40"/>
      <c r="D109" s="40"/>
      <c r="E109" s="40"/>
    </row>
    <row r="110" spans="3:5" ht="15">
      <c r="C110" s="40"/>
      <c r="D110" s="40"/>
      <c r="E110" s="40"/>
    </row>
    <row r="111" spans="3:5" ht="15">
      <c r="C111" s="40"/>
      <c r="D111" s="40"/>
      <c r="E111" s="40"/>
    </row>
    <row r="112" spans="3:5" ht="15">
      <c r="C112" s="40"/>
      <c r="D112" s="40"/>
      <c r="E112" s="40"/>
    </row>
    <row r="113" spans="3:5" ht="15">
      <c r="C113" s="40"/>
      <c r="D113" s="40"/>
      <c r="E113" s="40"/>
    </row>
    <row r="114" spans="3:5" ht="15">
      <c r="C114" s="40"/>
      <c r="D114" s="40"/>
      <c r="E114" s="40"/>
    </row>
    <row r="115" spans="3:5" ht="15">
      <c r="C115" s="40"/>
      <c r="D115" s="40"/>
      <c r="E115" s="40"/>
    </row>
  </sheetData>
  <sheetProtection/>
  <mergeCells count="8">
    <mergeCell ref="C17:D17"/>
    <mergeCell ref="A8:E9"/>
    <mergeCell ref="C13:D13"/>
    <mergeCell ref="C14:D14"/>
    <mergeCell ref="C15:D15"/>
    <mergeCell ref="C16:D16"/>
    <mergeCell ref="C11:D11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466</v>
      </c>
    </row>
    <row r="2" spans="4:5" ht="15">
      <c r="D2" s="16"/>
      <c r="E2" s="16" t="s">
        <v>482</v>
      </c>
    </row>
    <row r="3" spans="4:5" ht="15">
      <c r="D3" s="16"/>
      <c r="E3" s="16" t="s">
        <v>45</v>
      </c>
    </row>
    <row r="4" spans="4:5" ht="15">
      <c r="D4" s="16"/>
      <c r="E4" s="16" t="s">
        <v>191</v>
      </c>
    </row>
    <row r="5" spans="4:5" ht="15">
      <c r="D5" s="195"/>
      <c r="E5" s="195"/>
    </row>
    <row r="8" spans="1:5" ht="20.25" customHeight="1">
      <c r="A8" s="236" t="s">
        <v>190</v>
      </c>
      <c r="B8" s="236"/>
      <c r="C8" s="236"/>
      <c r="D8" s="236"/>
      <c r="E8" s="236"/>
    </row>
    <row r="9" spans="1:5" ht="12.75" customHeight="1">
      <c r="A9" s="197"/>
      <c r="B9" s="197"/>
      <c r="C9" s="197"/>
      <c r="D9" s="197"/>
      <c r="E9" s="197"/>
    </row>
    <row r="10" ht="15">
      <c r="E10" s="16" t="s">
        <v>465</v>
      </c>
    </row>
    <row r="11" spans="1:5" s="128" customFormat="1" ht="60" customHeight="1">
      <c r="A11" s="22" t="s">
        <v>345</v>
      </c>
      <c r="B11" s="22" t="s">
        <v>123</v>
      </c>
      <c r="C11" s="159" t="s">
        <v>346</v>
      </c>
      <c r="D11" s="22" t="s">
        <v>38</v>
      </c>
      <c r="E11" s="22" t="s">
        <v>329</v>
      </c>
    </row>
    <row r="12" spans="1:5" s="128" customFormat="1" ht="30" customHeight="1">
      <c r="A12" s="159">
        <v>670</v>
      </c>
      <c r="B12" s="22" t="s">
        <v>124</v>
      </c>
      <c r="C12" s="198" t="s">
        <v>248</v>
      </c>
      <c r="D12" s="122">
        <v>0</v>
      </c>
      <c r="E12" s="122">
        <v>0</v>
      </c>
    </row>
    <row r="13" spans="1:5" s="128" customFormat="1" ht="45" customHeight="1">
      <c r="A13" s="159">
        <v>670</v>
      </c>
      <c r="B13" s="22" t="s">
        <v>125</v>
      </c>
      <c r="C13" s="198" t="s">
        <v>249</v>
      </c>
      <c r="D13" s="122">
        <v>0</v>
      </c>
      <c r="E13" s="122">
        <v>0</v>
      </c>
    </row>
    <row r="14" spans="1:5" s="128" customFormat="1" ht="45" customHeight="1">
      <c r="A14" s="159">
        <v>670</v>
      </c>
      <c r="B14" s="22" t="s">
        <v>126</v>
      </c>
      <c r="C14" s="198" t="s">
        <v>250</v>
      </c>
      <c r="D14" s="122">
        <v>0</v>
      </c>
      <c r="E14" s="122">
        <v>0</v>
      </c>
    </row>
    <row r="15" spans="1:5" s="128" customFormat="1" ht="45" customHeight="1">
      <c r="A15" s="159">
        <v>670</v>
      </c>
      <c r="B15" s="22" t="s">
        <v>127</v>
      </c>
      <c r="C15" s="198" t="s">
        <v>251</v>
      </c>
      <c r="D15" s="122">
        <v>0</v>
      </c>
      <c r="E15" s="122">
        <v>0</v>
      </c>
    </row>
    <row r="16" spans="1:5" s="128" customFormat="1" ht="30.75" customHeight="1">
      <c r="A16" s="159">
        <v>670</v>
      </c>
      <c r="B16" s="22" t="s">
        <v>128</v>
      </c>
      <c r="C16" s="198" t="s">
        <v>252</v>
      </c>
      <c r="D16" s="122">
        <v>0</v>
      </c>
      <c r="E16" s="122">
        <v>0</v>
      </c>
    </row>
    <row r="17" spans="1:5" s="128" customFormat="1" ht="30" customHeight="1">
      <c r="A17" s="159">
        <v>670</v>
      </c>
      <c r="B17" s="22" t="s">
        <v>129</v>
      </c>
      <c r="C17" s="198" t="s">
        <v>253</v>
      </c>
      <c r="D17" s="122">
        <v>0</v>
      </c>
      <c r="E17" s="122">
        <v>0</v>
      </c>
    </row>
    <row r="18" spans="1:5" s="128" customFormat="1" ht="15">
      <c r="A18" s="179"/>
      <c r="B18" s="179"/>
      <c r="C18" s="179"/>
      <c r="D18" s="179"/>
      <c r="E18" s="179"/>
    </row>
    <row r="19" spans="1:5" ht="15">
      <c r="A19" s="77"/>
      <c r="B19" s="77"/>
      <c r="C19" s="175"/>
      <c r="D19" s="175"/>
      <c r="E19" s="175"/>
    </row>
    <row r="20" spans="1:5" ht="15">
      <c r="A20" s="77"/>
      <c r="B20" s="77"/>
      <c r="C20" s="175"/>
      <c r="D20" s="175"/>
      <c r="E20" s="175"/>
    </row>
    <row r="21" spans="1:5" ht="15">
      <c r="A21" s="77"/>
      <c r="B21" s="77"/>
      <c r="C21" s="176"/>
      <c r="D21" s="176"/>
      <c r="E21" s="176"/>
    </row>
    <row r="22" spans="1:5" ht="15">
      <c r="A22" s="77"/>
      <c r="B22" s="77"/>
      <c r="C22" s="176"/>
      <c r="D22" s="176"/>
      <c r="E22" s="176"/>
    </row>
    <row r="23" spans="1:5" ht="15">
      <c r="A23" s="77"/>
      <c r="B23" s="77"/>
      <c r="C23" s="176"/>
      <c r="D23" s="176"/>
      <c r="E23" s="176"/>
    </row>
    <row r="24" spans="1:5" ht="15">
      <c r="A24" s="77"/>
      <c r="B24" s="77"/>
      <c r="C24" s="176"/>
      <c r="D24" s="176"/>
      <c r="E24" s="176"/>
    </row>
    <row r="25" spans="1:5" ht="15">
      <c r="A25" s="77"/>
      <c r="B25" s="77"/>
      <c r="C25" s="176"/>
      <c r="D25" s="176"/>
      <c r="E25" s="176"/>
    </row>
    <row r="26" spans="1:5" ht="15">
      <c r="A26" s="77"/>
      <c r="B26" s="77"/>
      <c r="C26" s="176"/>
      <c r="D26" s="176"/>
      <c r="E26" s="176"/>
    </row>
    <row r="27" spans="1:5" ht="15">
      <c r="A27" s="77"/>
      <c r="B27" s="77"/>
      <c r="C27" s="176"/>
      <c r="D27" s="176"/>
      <c r="E27" s="176"/>
    </row>
    <row r="28" spans="1:5" ht="15">
      <c r="A28" s="77"/>
      <c r="B28" s="77"/>
      <c r="C28" s="176"/>
      <c r="D28" s="176"/>
      <c r="E28" s="176"/>
    </row>
    <row r="29" spans="1:5" ht="15">
      <c r="A29" s="77"/>
      <c r="B29" s="77"/>
      <c r="C29" s="176"/>
      <c r="D29" s="176"/>
      <c r="E29" s="176"/>
    </row>
    <row r="30" spans="1:5" ht="15">
      <c r="A30" s="77"/>
      <c r="B30" s="77"/>
      <c r="C30" s="176"/>
      <c r="D30" s="176"/>
      <c r="E30" s="176"/>
    </row>
    <row r="31" spans="1:5" ht="15">
      <c r="A31" s="77"/>
      <c r="B31" s="77"/>
      <c r="C31" s="176"/>
      <c r="D31" s="176"/>
      <c r="E31" s="176"/>
    </row>
    <row r="32" spans="1:5" ht="15">
      <c r="A32" s="77"/>
      <c r="B32" s="77"/>
      <c r="C32" s="176"/>
      <c r="D32" s="176"/>
      <c r="E32" s="176"/>
    </row>
    <row r="33" spans="1:5" ht="15">
      <c r="A33" s="77"/>
      <c r="B33" s="77"/>
      <c r="C33" s="176"/>
      <c r="D33" s="176"/>
      <c r="E33" s="176"/>
    </row>
    <row r="34" spans="1:5" ht="15">
      <c r="A34" s="77"/>
      <c r="B34" s="77"/>
      <c r="C34" s="176"/>
      <c r="D34" s="176"/>
      <c r="E34" s="176"/>
    </row>
    <row r="35" spans="1:5" ht="15">
      <c r="A35" s="77"/>
      <c r="B35" s="77"/>
      <c r="C35" s="176"/>
      <c r="D35" s="176"/>
      <c r="E35" s="176"/>
    </row>
    <row r="36" spans="1:5" ht="15">
      <c r="A36" s="77"/>
      <c r="B36" s="77"/>
      <c r="C36" s="176"/>
      <c r="D36" s="176"/>
      <c r="E36" s="176"/>
    </row>
    <row r="37" spans="1:5" ht="15">
      <c r="A37" s="77"/>
      <c r="B37" s="77"/>
      <c r="C37" s="176"/>
      <c r="D37" s="176"/>
      <c r="E37" s="176"/>
    </row>
    <row r="38" spans="1:5" ht="15">
      <c r="A38" s="77"/>
      <c r="B38" s="77"/>
      <c r="C38" s="176"/>
      <c r="D38" s="176"/>
      <c r="E38" s="176"/>
    </row>
    <row r="39" spans="1:5" ht="15">
      <c r="A39" s="77"/>
      <c r="B39" s="77"/>
      <c r="C39" s="176"/>
      <c r="D39" s="176"/>
      <c r="E39" s="176"/>
    </row>
    <row r="40" spans="1:5" ht="15">
      <c r="A40" s="77"/>
      <c r="B40" s="77"/>
      <c r="C40" s="176"/>
      <c r="D40" s="176"/>
      <c r="E40" s="176"/>
    </row>
    <row r="41" spans="1:5" ht="15">
      <c r="A41" s="77"/>
      <c r="B41" s="77"/>
      <c r="C41" s="176"/>
      <c r="D41" s="176"/>
      <c r="E41" s="176"/>
    </row>
    <row r="42" spans="1:5" ht="15">
      <c r="A42" s="77"/>
      <c r="B42" s="77"/>
      <c r="C42" s="176"/>
      <c r="D42" s="176"/>
      <c r="E42" s="176"/>
    </row>
    <row r="43" spans="1:5" ht="15">
      <c r="A43" s="77"/>
      <c r="B43" s="77"/>
      <c r="C43" s="176"/>
      <c r="D43" s="176"/>
      <c r="E43" s="176"/>
    </row>
    <row r="44" spans="1:5" ht="15">
      <c r="A44" s="77"/>
      <c r="B44" s="77"/>
      <c r="C44" s="176"/>
      <c r="D44" s="176"/>
      <c r="E44" s="176"/>
    </row>
    <row r="45" spans="1:5" ht="15">
      <c r="A45" s="77"/>
      <c r="B45" s="77"/>
      <c r="C45" s="176"/>
      <c r="D45" s="176"/>
      <c r="E45" s="176"/>
    </row>
    <row r="46" spans="1:5" ht="15">
      <c r="A46" s="77"/>
      <c r="B46" s="77"/>
      <c r="C46" s="176"/>
      <c r="D46" s="176"/>
      <c r="E46" s="176"/>
    </row>
    <row r="47" spans="1:5" ht="15">
      <c r="A47" s="77"/>
      <c r="B47" s="77"/>
      <c r="C47" s="176"/>
      <c r="D47" s="176"/>
      <c r="E47" s="176"/>
    </row>
    <row r="48" spans="1:5" ht="15">
      <c r="A48" s="77"/>
      <c r="B48" s="77"/>
      <c r="C48" s="176"/>
      <c r="D48" s="176"/>
      <c r="E48" s="176"/>
    </row>
    <row r="49" spans="1:5" ht="15">
      <c r="A49" s="77"/>
      <c r="B49" s="77"/>
      <c r="C49" s="176"/>
      <c r="D49" s="176"/>
      <c r="E49" s="176"/>
    </row>
    <row r="50" spans="1:5" ht="15">
      <c r="A50" s="77"/>
      <c r="B50" s="77"/>
      <c r="C50" s="176"/>
      <c r="D50" s="176"/>
      <c r="E50" s="176"/>
    </row>
    <row r="51" spans="1:5" ht="15">
      <c r="A51" s="77"/>
      <c r="B51" s="77"/>
      <c r="C51" s="176"/>
      <c r="D51" s="176"/>
      <c r="E51" s="176"/>
    </row>
    <row r="52" spans="1:5" ht="15">
      <c r="A52" s="77"/>
      <c r="B52" s="77"/>
      <c r="C52" s="176"/>
      <c r="D52" s="176"/>
      <c r="E52" s="176"/>
    </row>
    <row r="53" spans="1:5" ht="15">
      <c r="A53" s="77"/>
      <c r="B53" s="77"/>
      <c r="C53" s="176"/>
      <c r="D53" s="176"/>
      <c r="E53" s="176"/>
    </row>
    <row r="54" spans="1:5" ht="15">
      <c r="A54" s="77"/>
      <c r="B54" s="77"/>
      <c r="C54" s="176"/>
      <c r="D54" s="176"/>
      <c r="E54" s="176"/>
    </row>
    <row r="55" spans="1:5" ht="15">
      <c r="A55" s="77"/>
      <c r="B55" s="77"/>
      <c r="C55" s="176"/>
      <c r="D55" s="176"/>
      <c r="E55" s="176"/>
    </row>
    <row r="56" spans="1:5" ht="15">
      <c r="A56" s="77"/>
      <c r="B56" s="77"/>
      <c r="C56" s="176"/>
      <c r="D56" s="176"/>
      <c r="E56" s="176"/>
    </row>
    <row r="57" spans="1:5" ht="15">
      <c r="A57" s="77"/>
      <c r="B57" s="77"/>
      <c r="C57" s="176"/>
      <c r="D57" s="176"/>
      <c r="E57" s="176"/>
    </row>
    <row r="58" spans="1:5" ht="15">
      <c r="A58" s="77"/>
      <c r="B58" s="77"/>
      <c r="C58" s="176"/>
      <c r="D58" s="176"/>
      <c r="E58" s="176"/>
    </row>
    <row r="59" spans="1:5" ht="15">
      <c r="A59" s="77"/>
      <c r="B59" s="77"/>
      <c r="C59" s="176"/>
      <c r="D59" s="176"/>
      <c r="E59" s="176"/>
    </row>
    <row r="60" spans="1:5" ht="15">
      <c r="A60" s="77"/>
      <c r="B60" s="77"/>
      <c r="C60" s="176"/>
      <c r="D60" s="176"/>
      <c r="E60" s="176"/>
    </row>
    <row r="61" spans="1:5" ht="15">
      <c r="A61" s="77"/>
      <c r="B61" s="77"/>
      <c r="C61" s="176"/>
      <c r="D61" s="176"/>
      <c r="E61" s="176"/>
    </row>
    <row r="62" spans="1:5" ht="15">
      <c r="A62" s="77"/>
      <c r="B62" s="77"/>
      <c r="C62" s="176"/>
      <c r="D62" s="176"/>
      <c r="E62" s="176"/>
    </row>
    <row r="63" spans="1:5" ht="15">
      <c r="A63" s="77"/>
      <c r="B63" s="77"/>
      <c r="C63" s="176"/>
      <c r="D63" s="176"/>
      <c r="E63" s="176"/>
    </row>
    <row r="64" spans="1:5" ht="15">
      <c r="A64" s="77"/>
      <c r="B64" s="77"/>
      <c r="C64" s="176"/>
      <c r="D64" s="176"/>
      <c r="E64" s="176"/>
    </row>
    <row r="65" spans="1:5" ht="15">
      <c r="A65" s="77"/>
      <c r="B65" s="77"/>
      <c r="C65" s="176"/>
      <c r="D65" s="176"/>
      <c r="E65" s="176"/>
    </row>
    <row r="66" spans="1:5" ht="15">
      <c r="A66" s="77"/>
      <c r="B66" s="77"/>
      <c r="C66" s="176"/>
      <c r="D66" s="176"/>
      <c r="E66" s="176"/>
    </row>
    <row r="67" spans="1:5" ht="15">
      <c r="A67" s="77"/>
      <c r="B67" s="77"/>
      <c r="C67" s="176"/>
      <c r="D67" s="176"/>
      <c r="E67" s="176"/>
    </row>
    <row r="68" spans="1:5" ht="15">
      <c r="A68" s="77"/>
      <c r="B68" s="77"/>
      <c r="C68" s="176"/>
      <c r="D68" s="176"/>
      <c r="E68" s="176"/>
    </row>
    <row r="69" spans="1:5" ht="15">
      <c r="A69" s="77"/>
      <c r="B69" s="77"/>
      <c r="C69" s="176"/>
      <c r="D69" s="176"/>
      <c r="E69" s="176"/>
    </row>
    <row r="70" spans="1:5" ht="15">
      <c r="A70" s="77"/>
      <c r="B70" s="77"/>
      <c r="C70" s="176"/>
      <c r="D70" s="176"/>
      <c r="E70" s="176"/>
    </row>
    <row r="71" spans="1:5" ht="15">
      <c r="A71" s="77"/>
      <c r="B71" s="77"/>
      <c r="C71" s="176"/>
      <c r="D71" s="176"/>
      <c r="E71" s="176"/>
    </row>
    <row r="72" spans="1:5" ht="15">
      <c r="A72" s="77"/>
      <c r="B72" s="77"/>
      <c r="C72" s="176"/>
      <c r="D72" s="176"/>
      <c r="E72" s="176"/>
    </row>
    <row r="73" spans="1:5" ht="15">
      <c r="A73" s="77"/>
      <c r="B73" s="77"/>
      <c r="C73" s="176"/>
      <c r="D73" s="176"/>
      <c r="E73" s="176"/>
    </row>
    <row r="74" spans="1:5" ht="15">
      <c r="A74" s="77"/>
      <c r="B74" s="77"/>
      <c r="C74" s="176"/>
      <c r="D74" s="176"/>
      <c r="E74" s="176"/>
    </row>
    <row r="75" spans="1:5" ht="15">
      <c r="A75" s="77"/>
      <c r="B75" s="77"/>
      <c r="C75" s="176"/>
      <c r="D75" s="176"/>
      <c r="E75" s="176"/>
    </row>
    <row r="76" spans="1:5" ht="15">
      <c r="A76" s="77"/>
      <c r="B76" s="77"/>
      <c r="C76" s="176"/>
      <c r="D76" s="176"/>
      <c r="E76" s="176"/>
    </row>
    <row r="77" spans="1:5" ht="15">
      <c r="A77" s="77"/>
      <c r="B77" s="77"/>
      <c r="C77" s="176"/>
      <c r="D77" s="176"/>
      <c r="E77" s="176"/>
    </row>
    <row r="78" spans="1:5" ht="15">
      <c r="A78" s="77"/>
      <c r="B78" s="77"/>
      <c r="C78" s="176"/>
      <c r="D78" s="176"/>
      <c r="E78" s="176"/>
    </row>
    <row r="79" spans="1:5" ht="15">
      <c r="A79" s="77"/>
      <c r="B79" s="77"/>
      <c r="C79" s="176"/>
      <c r="D79" s="176"/>
      <c r="E79" s="176"/>
    </row>
    <row r="80" spans="1:5" ht="15">
      <c r="A80" s="77"/>
      <c r="B80" s="77"/>
      <c r="C80" s="176"/>
      <c r="D80" s="176"/>
      <c r="E80" s="176"/>
    </row>
    <row r="81" spans="1:5" ht="15">
      <c r="A81" s="77"/>
      <c r="B81" s="77"/>
      <c r="C81" s="176"/>
      <c r="D81" s="176"/>
      <c r="E81" s="176"/>
    </row>
    <row r="82" spans="1:5" ht="15">
      <c r="A82" s="77"/>
      <c r="B82" s="77"/>
      <c r="C82" s="176"/>
      <c r="D82" s="176"/>
      <c r="E82" s="176"/>
    </row>
    <row r="83" spans="1:5" ht="15">
      <c r="A83" s="77"/>
      <c r="B83" s="77"/>
      <c r="C83" s="176"/>
      <c r="D83" s="176"/>
      <c r="E83" s="176"/>
    </row>
    <row r="84" spans="1:5" ht="15">
      <c r="A84" s="77"/>
      <c r="B84" s="77"/>
      <c r="C84" s="176"/>
      <c r="D84" s="176"/>
      <c r="E84" s="176"/>
    </row>
    <row r="85" spans="1:5" ht="15">
      <c r="A85" s="77"/>
      <c r="B85" s="77"/>
      <c r="C85" s="176"/>
      <c r="D85" s="176"/>
      <c r="E85" s="176"/>
    </row>
    <row r="86" spans="1:5" ht="15">
      <c r="A86" s="77"/>
      <c r="B86" s="77"/>
      <c r="C86" s="176"/>
      <c r="D86" s="176"/>
      <c r="E86" s="176"/>
    </row>
    <row r="87" spans="1:5" ht="15">
      <c r="A87" s="77"/>
      <c r="B87" s="77"/>
      <c r="C87" s="176"/>
      <c r="D87" s="176"/>
      <c r="E87" s="176"/>
    </row>
    <row r="88" spans="1:5" ht="15">
      <c r="A88" s="77"/>
      <c r="B88" s="77"/>
      <c r="C88" s="176"/>
      <c r="D88" s="176"/>
      <c r="E88" s="176"/>
    </row>
    <row r="89" spans="1:5" ht="15">
      <c r="A89" s="77"/>
      <c r="B89" s="77"/>
      <c r="C89" s="176"/>
      <c r="D89" s="176"/>
      <c r="E89" s="176"/>
    </row>
    <row r="90" spans="1:5" ht="15">
      <c r="A90" s="77"/>
      <c r="B90" s="77"/>
      <c r="C90" s="176"/>
      <c r="D90" s="176"/>
      <c r="E90" s="176"/>
    </row>
    <row r="91" spans="1:5" ht="15">
      <c r="A91" s="77"/>
      <c r="B91" s="77"/>
      <c r="C91" s="176"/>
      <c r="D91" s="176"/>
      <c r="E91" s="176"/>
    </row>
    <row r="92" spans="1:5" ht="15">
      <c r="A92" s="77"/>
      <c r="B92" s="77"/>
      <c r="C92" s="176"/>
      <c r="D92" s="176"/>
      <c r="E92" s="176"/>
    </row>
    <row r="93" spans="3:5" ht="15">
      <c r="C93" s="40"/>
      <c r="D93" s="40"/>
      <c r="E93" s="40"/>
    </row>
    <row r="94" spans="3:5" ht="15">
      <c r="C94" s="40"/>
      <c r="D94" s="40"/>
      <c r="E94" s="40"/>
    </row>
    <row r="95" spans="3:5" ht="15">
      <c r="C95" s="40"/>
      <c r="D95" s="40"/>
      <c r="E95" s="40"/>
    </row>
    <row r="96" spans="3:5" ht="15">
      <c r="C96" s="40"/>
      <c r="D96" s="40"/>
      <c r="E96" s="40"/>
    </row>
    <row r="97" spans="3:5" ht="15">
      <c r="C97" s="40"/>
      <c r="D97" s="40"/>
      <c r="E97" s="40"/>
    </row>
    <row r="98" spans="3:5" ht="15">
      <c r="C98" s="40"/>
      <c r="D98" s="40"/>
      <c r="E98" s="40"/>
    </row>
    <row r="99" spans="3:5" ht="15">
      <c r="C99" s="40"/>
      <c r="D99" s="40"/>
      <c r="E99" s="40"/>
    </row>
    <row r="100" spans="3:5" ht="15">
      <c r="C100" s="40"/>
      <c r="D100" s="40"/>
      <c r="E100" s="40"/>
    </row>
    <row r="101" spans="3:5" ht="15">
      <c r="C101" s="40"/>
      <c r="D101" s="40"/>
      <c r="E101" s="40"/>
    </row>
    <row r="102" spans="3:5" ht="15">
      <c r="C102" s="40"/>
      <c r="D102" s="40"/>
      <c r="E102" s="40"/>
    </row>
    <row r="103" spans="3:5" ht="15">
      <c r="C103" s="40"/>
      <c r="D103" s="40"/>
      <c r="E103" s="40"/>
    </row>
    <row r="104" spans="3:5" ht="15">
      <c r="C104" s="40"/>
      <c r="D104" s="40"/>
      <c r="E104" s="40"/>
    </row>
    <row r="105" spans="3:5" ht="15">
      <c r="C105" s="40"/>
      <c r="D105" s="40"/>
      <c r="E105" s="40"/>
    </row>
    <row r="106" spans="3:5" ht="15">
      <c r="C106" s="40"/>
      <c r="D106" s="40"/>
      <c r="E106" s="40"/>
    </row>
    <row r="107" spans="3:5" ht="15">
      <c r="C107" s="40"/>
      <c r="D107" s="40"/>
      <c r="E107" s="40"/>
    </row>
    <row r="108" spans="3:5" ht="15">
      <c r="C108" s="40"/>
      <c r="D108" s="40"/>
      <c r="E108" s="40"/>
    </row>
    <row r="109" spans="3:5" ht="15">
      <c r="C109" s="40"/>
      <c r="D109" s="40"/>
      <c r="E109" s="40"/>
    </row>
    <row r="110" spans="3:5" ht="15">
      <c r="C110" s="40"/>
      <c r="D110" s="40"/>
      <c r="E110" s="40"/>
    </row>
    <row r="111" spans="3:5" ht="15">
      <c r="C111" s="40"/>
      <c r="D111" s="40"/>
      <c r="E111" s="40"/>
    </row>
    <row r="112" spans="3:5" ht="15">
      <c r="C112" s="40"/>
      <c r="D112" s="40"/>
      <c r="E112" s="40"/>
    </row>
    <row r="113" spans="3:5" ht="15">
      <c r="C113" s="40"/>
      <c r="D113" s="40"/>
      <c r="E113" s="40"/>
    </row>
    <row r="114" spans="3:5" ht="15">
      <c r="C114" s="40"/>
      <c r="D114" s="40"/>
      <c r="E114" s="40"/>
    </row>
    <row r="115" spans="3:5" ht="15">
      <c r="C115" s="40"/>
      <c r="D115" s="40"/>
      <c r="E115" s="40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2">
      <selection activeCell="B5" sqref="B5:C5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39" t="s">
        <v>463</v>
      </c>
      <c r="C1" s="239"/>
    </row>
    <row r="2" spans="2:3" ht="15">
      <c r="B2" s="239" t="s">
        <v>482</v>
      </c>
      <c r="C2" s="239"/>
    </row>
    <row r="3" spans="2:3" ht="15">
      <c r="B3" s="239" t="s">
        <v>45</v>
      </c>
      <c r="C3" s="239"/>
    </row>
    <row r="4" spans="2:3" ht="15">
      <c r="B4" s="239" t="s">
        <v>185</v>
      </c>
      <c r="C4" s="239"/>
    </row>
    <row r="5" spans="2:3" ht="15">
      <c r="B5" s="239"/>
      <c r="C5" s="239"/>
    </row>
    <row r="7" spans="1:3" ht="14.25">
      <c r="A7" s="225" t="s">
        <v>318</v>
      </c>
      <c r="B7" s="225"/>
      <c r="C7" s="225"/>
    </row>
    <row r="8" spans="1:3" ht="14.25">
      <c r="A8" s="225" t="s">
        <v>333</v>
      </c>
      <c r="B8" s="225"/>
      <c r="C8" s="225"/>
    </row>
    <row r="9" spans="1:3" ht="14.25">
      <c r="A9" s="225" t="s">
        <v>319</v>
      </c>
      <c r="B9" s="225"/>
      <c r="C9" s="225"/>
    </row>
    <row r="10" spans="1:3" ht="14.25">
      <c r="A10" s="225" t="s">
        <v>349</v>
      </c>
      <c r="B10" s="225"/>
      <c r="C10" s="225"/>
    </row>
    <row r="12" spans="1:3" ht="60">
      <c r="A12" s="22" t="s">
        <v>320</v>
      </c>
      <c r="B12" s="22" t="s">
        <v>321</v>
      </c>
      <c r="C12" s="22" t="s">
        <v>322</v>
      </c>
    </row>
    <row r="13" spans="1:3" ht="30">
      <c r="A13" s="19" t="s">
        <v>334</v>
      </c>
      <c r="B13" s="22" t="s">
        <v>323</v>
      </c>
      <c r="C13" s="199">
        <v>100</v>
      </c>
    </row>
    <row r="14" spans="1:3" ht="15">
      <c r="A14" s="19" t="s">
        <v>324</v>
      </c>
      <c r="B14" s="22" t="s">
        <v>325</v>
      </c>
      <c r="C14" s="199">
        <v>100</v>
      </c>
    </row>
    <row r="15" spans="1:3" ht="60">
      <c r="A15" s="19" t="s">
        <v>339</v>
      </c>
      <c r="B15" s="22" t="s">
        <v>390</v>
      </c>
      <c r="C15" s="199">
        <v>100</v>
      </c>
    </row>
    <row r="16" spans="1:3" ht="15">
      <c r="A16" s="19" t="s">
        <v>326</v>
      </c>
      <c r="B16" s="22" t="s">
        <v>327</v>
      </c>
      <c r="C16" s="199">
        <v>100</v>
      </c>
    </row>
    <row r="17" spans="1:3" ht="45" customHeight="1">
      <c r="A17" s="19" t="s">
        <v>328</v>
      </c>
      <c r="B17" s="22" t="s">
        <v>331</v>
      </c>
      <c r="C17" s="199">
        <v>100</v>
      </c>
    </row>
    <row r="18" spans="1:3" ht="15">
      <c r="A18" s="19" t="s">
        <v>96</v>
      </c>
      <c r="B18" s="22" t="s">
        <v>332</v>
      </c>
      <c r="C18" s="199">
        <v>100</v>
      </c>
    </row>
    <row r="19" spans="1:3" ht="15">
      <c r="A19" s="71"/>
      <c r="B19" s="71"/>
      <c r="C19" s="71"/>
    </row>
    <row r="20" spans="1:3" ht="15">
      <c r="A20" s="71"/>
      <c r="B20" s="71"/>
      <c r="C20" s="71"/>
    </row>
    <row r="21" spans="1:3" ht="15">
      <c r="A21" s="71"/>
      <c r="B21" s="71"/>
      <c r="C21" s="71"/>
    </row>
    <row r="22" spans="1:3" ht="15">
      <c r="A22" s="71"/>
      <c r="B22" s="71"/>
      <c r="C22" s="71"/>
    </row>
    <row r="23" spans="1:3" ht="15">
      <c r="A23" s="71"/>
      <c r="B23" s="71"/>
      <c r="C23" s="71"/>
    </row>
  </sheetData>
  <sheetProtection/>
  <mergeCells count="9">
    <mergeCell ref="B1:C1"/>
    <mergeCell ref="B2:C2"/>
    <mergeCell ref="B3:C3"/>
    <mergeCell ref="B4:C4"/>
    <mergeCell ref="A10:C10"/>
    <mergeCell ref="B5:C5"/>
    <mergeCell ref="A7:C7"/>
    <mergeCell ref="A8:C8"/>
    <mergeCell ref="A9:C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26.75390625" style="0" customWidth="1"/>
    <col min="6" max="6" width="21.625" style="0" customWidth="1"/>
  </cols>
  <sheetData>
    <row r="1" spans="1:5" ht="15">
      <c r="A1" s="14"/>
      <c r="B1" s="15"/>
      <c r="C1" s="38"/>
      <c r="D1" s="4" t="s">
        <v>256</v>
      </c>
      <c r="E1" s="4"/>
    </row>
    <row r="2" spans="1:5" ht="15">
      <c r="A2" s="14"/>
      <c r="B2" s="15"/>
      <c r="C2" s="38"/>
      <c r="D2" s="4" t="s">
        <v>482</v>
      </c>
      <c r="E2" s="4"/>
    </row>
    <row r="3" spans="1:5" ht="15">
      <c r="A3" s="14"/>
      <c r="B3" s="15"/>
      <c r="C3" s="38"/>
      <c r="D3" s="4" t="s">
        <v>45</v>
      </c>
      <c r="E3" s="4"/>
    </row>
    <row r="4" spans="1:5" ht="15">
      <c r="A4" s="14"/>
      <c r="B4" s="15"/>
      <c r="C4" s="38"/>
      <c r="D4" s="4" t="s">
        <v>357</v>
      </c>
      <c r="E4" s="4"/>
    </row>
    <row r="5" spans="1:5" ht="15">
      <c r="A5" s="14"/>
      <c r="B5" s="15"/>
      <c r="C5" s="38"/>
      <c r="D5" s="38"/>
      <c r="E5" s="4"/>
    </row>
    <row r="6" spans="1:5" ht="15">
      <c r="A6" s="14"/>
      <c r="B6" s="15"/>
      <c r="C6" s="14"/>
      <c r="D6" s="14"/>
      <c r="E6" s="14"/>
    </row>
    <row r="7" spans="1:4" ht="14.25">
      <c r="A7" s="225" t="s">
        <v>194</v>
      </c>
      <c r="B7" s="225"/>
      <c r="C7" s="225"/>
      <c r="D7" s="225"/>
    </row>
    <row r="8" spans="1:4" ht="14.25">
      <c r="A8" s="225" t="s">
        <v>193</v>
      </c>
      <c r="B8" s="225"/>
      <c r="C8" s="225"/>
      <c r="D8" s="225"/>
    </row>
    <row r="9" spans="1:4" ht="14.25">
      <c r="A9" s="225" t="s">
        <v>192</v>
      </c>
      <c r="B9" s="225"/>
      <c r="C9" s="225"/>
      <c r="D9" s="225"/>
    </row>
    <row r="10" spans="1:6" ht="15">
      <c r="A10" s="14"/>
      <c r="B10" s="15"/>
      <c r="C10" s="14"/>
      <c r="D10" s="16"/>
      <c r="E10" s="16"/>
      <c r="F10" s="16" t="s">
        <v>40</v>
      </c>
    </row>
    <row r="11" spans="1:6" ht="45">
      <c r="A11" s="240" t="s">
        <v>257</v>
      </c>
      <c r="B11" s="240"/>
      <c r="C11" s="22" t="s">
        <v>258</v>
      </c>
      <c r="D11" s="23" t="s">
        <v>347</v>
      </c>
      <c r="E11" s="23" t="s">
        <v>551</v>
      </c>
      <c r="F11" s="23" t="s">
        <v>356</v>
      </c>
    </row>
    <row r="12" spans="1:6" s="3" customFormat="1" ht="15">
      <c r="A12" s="22">
        <v>1</v>
      </c>
      <c r="B12" s="22">
        <v>2</v>
      </c>
      <c r="C12" s="24">
        <v>3</v>
      </c>
      <c r="D12" s="22">
        <v>4</v>
      </c>
      <c r="E12" s="22">
        <v>5</v>
      </c>
      <c r="F12" s="22">
        <v>6</v>
      </c>
    </row>
    <row r="13" spans="1:6" s="28" customFormat="1" ht="14.25">
      <c r="A13" s="26" t="s">
        <v>259</v>
      </c>
      <c r="B13" s="27" t="s">
        <v>260</v>
      </c>
      <c r="C13" s="27" t="s">
        <v>261</v>
      </c>
      <c r="D13" s="36">
        <f>D14+D20+D25+D39+D48+D36+D45</f>
        <v>3873</v>
      </c>
      <c r="E13" s="36">
        <f>E14+E20+E25+E39+E48+E36+E45</f>
        <v>4083.4</v>
      </c>
      <c r="F13" s="36">
        <f>E13-D13</f>
        <v>210.4000000000001</v>
      </c>
    </row>
    <row r="14" spans="1:6" s="28" customFormat="1" ht="14.25">
      <c r="A14" s="26" t="s">
        <v>259</v>
      </c>
      <c r="B14" s="27" t="s">
        <v>262</v>
      </c>
      <c r="C14" s="27" t="s">
        <v>263</v>
      </c>
      <c r="D14" s="36">
        <f>D15</f>
        <v>350</v>
      </c>
      <c r="E14" s="36">
        <f>E15</f>
        <v>403.4</v>
      </c>
      <c r="F14" s="36">
        <f aca="true" t="shared" si="0" ref="F14:F70">E14-D14</f>
        <v>53.39999999999998</v>
      </c>
    </row>
    <row r="15" spans="1:6" s="28" customFormat="1" ht="15">
      <c r="A15" s="29" t="s">
        <v>259</v>
      </c>
      <c r="B15" s="30" t="s">
        <v>264</v>
      </c>
      <c r="C15" s="30" t="s">
        <v>41</v>
      </c>
      <c r="D15" s="37">
        <f>D16+D17+D18+D19</f>
        <v>350</v>
      </c>
      <c r="E15" s="37">
        <f>E16+E17+E18+E19</f>
        <v>403.4</v>
      </c>
      <c r="F15" s="37">
        <f t="shared" si="0"/>
        <v>53.39999999999998</v>
      </c>
    </row>
    <row r="16" spans="1:6" s="28" customFormat="1" ht="75">
      <c r="A16" s="29" t="s">
        <v>259</v>
      </c>
      <c r="B16" s="30" t="s">
        <v>265</v>
      </c>
      <c r="C16" s="30" t="s">
        <v>266</v>
      </c>
      <c r="D16" s="37">
        <v>350</v>
      </c>
      <c r="E16" s="37">
        <v>400</v>
      </c>
      <c r="F16" s="37">
        <f t="shared" si="0"/>
        <v>50</v>
      </c>
    </row>
    <row r="17" spans="1:6" s="28" customFormat="1" ht="105">
      <c r="A17" s="29" t="s">
        <v>259</v>
      </c>
      <c r="B17" s="30" t="s">
        <v>267</v>
      </c>
      <c r="C17" s="30" t="s">
        <v>268</v>
      </c>
      <c r="D17" s="37">
        <v>0</v>
      </c>
      <c r="E17" s="37">
        <v>2.4</v>
      </c>
      <c r="F17" s="37">
        <f t="shared" si="0"/>
        <v>2.4</v>
      </c>
    </row>
    <row r="18" spans="1:6" s="28" customFormat="1" ht="45">
      <c r="A18" s="29" t="s">
        <v>259</v>
      </c>
      <c r="B18" s="30" t="s">
        <v>269</v>
      </c>
      <c r="C18" s="30" t="s">
        <v>270</v>
      </c>
      <c r="D18" s="37">
        <v>0</v>
      </c>
      <c r="E18" s="37">
        <v>0</v>
      </c>
      <c r="F18" s="37">
        <f t="shared" si="0"/>
        <v>0</v>
      </c>
    </row>
    <row r="19" spans="1:6" s="28" customFormat="1" ht="90">
      <c r="A19" s="29" t="s">
        <v>259</v>
      </c>
      <c r="B19" s="30" t="s">
        <v>271</v>
      </c>
      <c r="C19" s="30" t="s">
        <v>468</v>
      </c>
      <c r="D19" s="37">
        <v>0</v>
      </c>
      <c r="E19" s="37">
        <v>1</v>
      </c>
      <c r="F19" s="37">
        <f t="shared" si="0"/>
        <v>1</v>
      </c>
    </row>
    <row r="20" spans="1:6" s="28" customFormat="1" ht="14.25">
      <c r="A20" s="26" t="s">
        <v>259</v>
      </c>
      <c r="B20" s="27" t="s">
        <v>469</v>
      </c>
      <c r="C20" s="27" t="s">
        <v>470</v>
      </c>
      <c r="D20" s="36">
        <f>D23+D21</f>
        <v>25</v>
      </c>
      <c r="E20" s="36">
        <f>E23+E21</f>
        <v>35</v>
      </c>
      <c r="F20" s="36">
        <f t="shared" si="0"/>
        <v>10</v>
      </c>
    </row>
    <row r="21" spans="1:6" s="28" customFormat="1" ht="30">
      <c r="A21" s="29" t="s">
        <v>259</v>
      </c>
      <c r="B21" s="30" t="s">
        <v>471</v>
      </c>
      <c r="C21" s="30" t="s">
        <v>87</v>
      </c>
      <c r="D21" s="37">
        <f>D22</f>
        <v>25</v>
      </c>
      <c r="E21" s="37">
        <f>E22</f>
        <v>25</v>
      </c>
      <c r="F21" s="37">
        <f t="shared" si="0"/>
        <v>0</v>
      </c>
    </row>
    <row r="22" spans="1:6" s="28" customFormat="1" ht="30">
      <c r="A22" s="29" t="s">
        <v>259</v>
      </c>
      <c r="B22" s="30" t="s">
        <v>472</v>
      </c>
      <c r="C22" s="30" t="s">
        <v>87</v>
      </c>
      <c r="D22" s="37">
        <v>25</v>
      </c>
      <c r="E22" s="37">
        <v>25</v>
      </c>
      <c r="F22" s="37">
        <f t="shared" si="0"/>
        <v>0</v>
      </c>
    </row>
    <row r="23" spans="1:6" s="28" customFormat="1" ht="15">
      <c r="A23" s="29" t="s">
        <v>259</v>
      </c>
      <c r="B23" s="30" t="s">
        <v>473</v>
      </c>
      <c r="C23" s="30" t="s">
        <v>42</v>
      </c>
      <c r="D23" s="37">
        <f>D24</f>
        <v>0</v>
      </c>
      <c r="E23" s="37">
        <f>E24</f>
        <v>10</v>
      </c>
      <c r="F23" s="37">
        <f t="shared" si="0"/>
        <v>10</v>
      </c>
    </row>
    <row r="24" spans="1:6" s="28" customFormat="1" ht="15">
      <c r="A24" s="29" t="s">
        <v>259</v>
      </c>
      <c r="B24" s="30" t="s">
        <v>474</v>
      </c>
      <c r="C24" s="30" t="s">
        <v>42</v>
      </c>
      <c r="D24" s="37">
        <v>0</v>
      </c>
      <c r="E24" s="37">
        <v>10</v>
      </c>
      <c r="F24" s="37">
        <f t="shared" si="0"/>
        <v>10</v>
      </c>
    </row>
    <row r="25" spans="1:6" s="28" customFormat="1" ht="14.25">
      <c r="A25" s="26" t="s">
        <v>259</v>
      </c>
      <c r="B25" s="27" t="s">
        <v>475</v>
      </c>
      <c r="C25" s="27" t="s">
        <v>476</v>
      </c>
      <c r="D25" s="36">
        <f>D26+D31+D28</f>
        <v>400</v>
      </c>
      <c r="E25" s="36">
        <f>E26+E31+E28</f>
        <v>480</v>
      </c>
      <c r="F25" s="36">
        <f t="shared" si="0"/>
        <v>80</v>
      </c>
    </row>
    <row r="26" spans="1:6" s="28" customFormat="1" ht="15">
      <c r="A26" s="29" t="s">
        <v>259</v>
      </c>
      <c r="B26" s="30" t="s">
        <v>477</v>
      </c>
      <c r="C26" s="30" t="s">
        <v>478</v>
      </c>
      <c r="D26" s="37">
        <f>D27</f>
        <v>100</v>
      </c>
      <c r="E26" s="37">
        <f>E27</f>
        <v>100</v>
      </c>
      <c r="F26" s="37">
        <f t="shared" si="0"/>
        <v>0</v>
      </c>
    </row>
    <row r="27" spans="1:6" s="28" customFormat="1" ht="45">
      <c r="A27" s="29" t="s">
        <v>259</v>
      </c>
      <c r="B27" s="30" t="s">
        <v>479</v>
      </c>
      <c r="C27" s="30" t="s">
        <v>480</v>
      </c>
      <c r="D27" s="37">
        <v>100</v>
      </c>
      <c r="E27" s="37">
        <v>100</v>
      </c>
      <c r="F27" s="37">
        <f t="shared" si="0"/>
        <v>0</v>
      </c>
    </row>
    <row r="28" spans="1:6" s="28" customFormat="1" ht="15">
      <c r="A28" s="29" t="s">
        <v>259</v>
      </c>
      <c r="B28" s="30" t="s">
        <v>481</v>
      </c>
      <c r="C28" s="30" t="s">
        <v>85</v>
      </c>
      <c r="D28" s="37">
        <f>D30+D29</f>
        <v>180</v>
      </c>
      <c r="E28" s="37">
        <f>E30+E29</f>
        <v>230</v>
      </c>
      <c r="F28" s="37">
        <f t="shared" si="0"/>
        <v>50</v>
      </c>
    </row>
    <row r="29" spans="1:6" s="28" customFormat="1" ht="15">
      <c r="A29" s="29" t="s">
        <v>259</v>
      </c>
      <c r="B29" s="30" t="s">
        <v>350</v>
      </c>
      <c r="C29" s="30" t="s">
        <v>351</v>
      </c>
      <c r="D29" s="37">
        <v>0</v>
      </c>
      <c r="E29" s="37">
        <v>30</v>
      </c>
      <c r="F29" s="37">
        <f t="shared" si="0"/>
        <v>30</v>
      </c>
    </row>
    <row r="30" spans="1:6" s="28" customFormat="1" ht="15">
      <c r="A30" s="29" t="s">
        <v>259</v>
      </c>
      <c r="B30" s="30" t="s">
        <v>483</v>
      </c>
      <c r="C30" s="30" t="s">
        <v>86</v>
      </c>
      <c r="D30" s="37">
        <v>180</v>
      </c>
      <c r="E30" s="37">
        <v>200</v>
      </c>
      <c r="F30" s="37">
        <f t="shared" si="0"/>
        <v>20</v>
      </c>
    </row>
    <row r="31" spans="1:6" s="28" customFormat="1" ht="15">
      <c r="A31" s="29" t="s">
        <v>259</v>
      </c>
      <c r="B31" s="30" t="s">
        <v>484</v>
      </c>
      <c r="C31" s="30" t="s">
        <v>43</v>
      </c>
      <c r="D31" s="37">
        <f>D32+D34</f>
        <v>120</v>
      </c>
      <c r="E31" s="37">
        <f>E32+E34</f>
        <v>150</v>
      </c>
      <c r="F31" s="37">
        <f t="shared" si="0"/>
        <v>30</v>
      </c>
    </row>
    <row r="32" spans="1:6" s="28" customFormat="1" ht="45">
      <c r="A32" s="29" t="s">
        <v>259</v>
      </c>
      <c r="B32" s="30" t="s">
        <v>485</v>
      </c>
      <c r="C32" s="30" t="s">
        <v>486</v>
      </c>
      <c r="D32" s="37">
        <f>D33</f>
        <v>50</v>
      </c>
      <c r="E32" s="37">
        <f>E33</f>
        <v>50</v>
      </c>
      <c r="F32" s="37">
        <f t="shared" si="0"/>
        <v>0</v>
      </c>
    </row>
    <row r="33" spans="1:6" s="28" customFormat="1" ht="60">
      <c r="A33" s="29" t="s">
        <v>259</v>
      </c>
      <c r="B33" s="30" t="s">
        <v>487</v>
      </c>
      <c r="C33" s="30" t="s">
        <v>488</v>
      </c>
      <c r="D33" s="37">
        <v>50</v>
      </c>
      <c r="E33" s="37">
        <v>50</v>
      </c>
      <c r="F33" s="37">
        <f t="shared" si="0"/>
        <v>0</v>
      </c>
    </row>
    <row r="34" spans="1:6" s="28" customFormat="1" ht="45">
      <c r="A34" s="29" t="s">
        <v>259</v>
      </c>
      <c r="B34" s="30" t="s">
        <v>489</v>
      </c>
      <c r="C34" s="30" t="s">
        <v>490</v>
      </c>
      <c r="D34" s="37">
        <f>D35</f>
        <v>70</v>
      </c>
      <c r="E34" s="37">
        <f>E35</f>
        <v>100</v>
      </c>
      <c r="F34" s="37">
        <f t="shared" si="0"/>
        <v>30</v>
      </c>
    </row>
    <row r="35" spans="1:6" s="28" customFormat="1" ht="60">
      <c r="A35" s="29" t="s">
        <v>259</v>
      </c>
      <c r="B35" s="30" t="s">
        <v>491</v>
      </c>
      <c r="C35" s="30" t="s">
        <v>492</v>
      </c>
      <c r="D35" s="37">
        <v>70</v>
      </c>
      <c r="E35" s="37">
        <v>100</v>
      </c>
      <c r="F35" s="37">
        <f t="shared" si="0"/>
        <v>30</v>
      </c>
    </row>
    <row r="36" spans="1:6" s="28" customFormat="1" ht="15">
      <c r="A36" s="29" t="s">
        <v>259</v>
      </c>
      <c r="B36" s="27" t="s">
        <v>493</v>
      </c>
      <c r="C36" s="27" t="s">
        <v>46</v>
      </c>
      <c r="D36" s="36">
        <f>D37</f>
        <v>10</v>
      </c>
      <c r="E36" s="36">
        <f>E37</f>
        <v>10</v>
      </c>
      <c r="F36" s="36">
        <f t="shared" si="0"/>
        <v>0</v>
      </c>
    </row>
    <row r="37" spans="1:6" s="28" customFormat="1" ht="45">
      <c r="A37" s="29" t="s">
        <v>259</v>
      </c>
      <c r="B37" s="30" t="s">
        <v>494</v>
      </c>
      <c r="C37" s="30" t="s">
        <v>48</v>
      </c>
      <c r="D37" s="37">
        <f>D38</f>
        <v>10</v>
      </c>
      <c r="E37" s="37">
        <f>E38</f>
        <v>10</v>
      </c>
      <c r="F37" s="37">
        <f t="shared" si="0"/>
        <v>0</v>
      </c>
    </row>
    <row r="38" spans="1:6" s="28" customFormat="1" ht="75">
      <c r="A38" s="29" t="s">
        <v>259</v>
      </c>
      <c r="B38" s="30" t="s">
        <v>495</v>
      </c>
      <c r="C38" s="30" t="s">
        <v>348</v>
      </c>
      <c r="D38" s="37">
        <v>10</v>
      </c>
      <c r="E38" s="37">
        <v>10</v>
      </c>
      <c r="F38" s="37">
        <f t="shared" si="0"/>
        <v>0</v>
      </c>
    </row>
    <row r="39" spans="1:6" s="28" customFormat="1" ht="42.75">
      <c r="A39" s="26" t="s">
        <v>259</v>
      </c>
      <c r="B39" s="27" t="s">
        <v>496</v>
      </c>
      <c r="C39" s="27" t="s">
        <v>497</v>
      </c>
      <c r="D39" s="36">
        <f>D40</f>
        <v>3044.6</v>
      </c>
      <c r="E39" s="36">
        <f>E40</f>
        <v>3135</v>
      </c>
      <c r="F39" s="36">
        <f t="shared" si="0"/>
        <v>90.40000000000009</v>
      </c>
    </row>
    <row r="40" spans="1:6" s="28" customFormat="1" ht="90">
      <c r="A40" s="29" t="s">
        <v>259</v>
      </c>
      <c r="B40" s="30" t="s">
        <v>498</v>
      </c>
      <c r="C40" s="30" t="s">
        <v>499</v>
      </c>
      <c r="D40" s="37">
        <f>D41+D43</f>
        <v>3044.6</v>
      </c>
      <c r="E40" s="37">
        <f>E41+E43</f>
        <v>3135</v>
      </c>
      <c r="F40" s="37">
        <f t="shared" si="0"/>
        <v>90.40000000000009</v>
      </c>
    </row>
    <row r="41" spans="1:6" s="28" customFormat="1" ht="75">
      <c r="A41" s="29" t="s">
        <v>259</v>
      </c>
      <c r="B41" s="30" t="s">
        <v>500</v>
      </c>
      <c r="C41" s="30" t="s">
        <v>501</v>
      </c>
      <c r="D41" s="37">
        <f>D42</f>
        <v>2900</v>
      </c>
      <c r="E41" s="37">
        <f>E42</f>
        <v>3000</v>
      </c>
      <c r="F41" s="37">
        <f t="shared" si="0"/>
        <v>100</v>
      </c>
    </row>
    <row r="42" spans="1:6" s="28" customFormat="1" ht="75">
      <c r="A42" s="29" t="s">
        <v>259</v>
      </c>
      <c r="B42" s="30" t="s">
        <v>502</v>
      </c>
      <c r="C42" s="30" t="s">
        <v>503</v>
      </c>
      <c r="D42" s="37">
        <v>2900</v>
      </c>
      <c r="E42" s="37">
        <v>3000</v>
      </c>
      <c r="F42" s="37">
        <f t="shared" si="0"/>
        <v>100</v>
      </c>
    </row>
    <row r="43" spans="1:6" s="28" customFormat="1" ht="90">
      <c r="A43" s="29" t="s">
        <v>259</v>
      </c>
      <c r="B43" s="30" t="s">
        <v>505</v>
      </c>
      <c r="C43" s="30" t="s">
        <v>506</v>
      </c>
      <c r="D43" s="37">
        <f>D44</f>
        <v>144.6</v>
      </c>
      <c r="E43" s="37">
        <f>E44</f>
        <v>135</v>
      </c>
      <c r="F43" s="37">
        <f t="shared" si="0"/>
        <v>-9.599999999999994</v>
      </c>
    </row>
    <row r="44" spans="1:6" s="28" customFormat="1" ht="60">
      <c r="A44" s="29" t="s">
        <v>259</v>
      </c>
      <c r="B44" s="30" t="s">
        <v>507</v>
      </c>
      <c r="C44" s="30" t="s">
        <v>508</v>
      </c>
      <c r="D44" s="37">
        <v>144.6</v>
      </c>
      <c r="E44" s="37">
        <v>135</v>
      </c>
      <c r="F44" s="37">
        <f t="shared" si="0"/>
        <v>-9.599999999999994</v>
      </c>
    </row>
    <row r="45" spans="1:6" s="28" customFormat="1" ht="28.5">
      <c r="A45" s="26" t="s">
        <v>259</v>
      </c>
      <c r="B45" s="31">
        <v>11300000000000000</v>
      </c>
      <c r="C45" s="27" t="s">
        <v>515</v>
      </c>
      <c r="D45" s="36">
        <f>D46</f>
        <v>0</v>
      </c>
      <c r="E45" s="36">
        <f>E46</f>
        <v>0</v>
      </c>
      <c r="F45" s="36">
        <f t="shared" si="0"/>
        <v>0</v>
      </c>
    </row>
    <row r="46" spans="1:6" s="28" customFormat="1" ht="30">
      <c r="A46" s="29" t="s">
        <v>259</v>
      </c>
      <c r="B46" s="32">
        <v>11302000000000100</v>
      </c>
      <c r="C46" s="30" t="s">
        <v>516</v>
      </c>
      <c r="D46" s="37">
        <f>D47</f>
        <v>0</v>
      </c>
      <c r="E46" s="37">
        <f>E47</f>
        <v>0</v>
      </c>
      <c r="F46" s="37">
        <f t="shared" si="0"/>
        <v>0</v>
      </c>
    </row>
    <row r="47" spans="1:6" s="28" customFormat="1" ht="15">
      <c r="A47" s="29" t="s">
        <v>259</v>
      </c>
      <c r="B47" s="32">
        <v>11302995100000100</v>
      </c>
      <c r="C47" s="30" t="s">
        <v>517</v>
      </c>
      <c r="D47" s="37">
        <v>0</v>
      </c>
      <c r="E47" s="37">
        <v>0</v>
      </c>
      <c r="F47" s="37">
        <f t="shared" si="0"/>
        <v>0</v>
      </c>
    </row>
    <row r="48" spans="1:6" s="28" customFormat="1" ht="28.5">
      <c r="A48" s="26" t="s">
        <v>259</v>
      </c>
      <c r="B48" s="27" t="s">
        <v>518</v>
      </c>
      <c r="C48" s="27" t="s">
        <v>519</v>
      </c>
      <c r="D48" s="36">
        <f aca="true" t="shared" si="1" ref="D48:E50">D49</f>
        <v>43.4</v>
      </c>
      <c r="E48" s="36">
        <f t="shared" si="1"/>
        <v>20</v>
      </c>
      <c r="F48" s="36">
        <f t="shared" si="0"/>
        <v>-23.4</v>
      </c>
    </row>
    <row r="49" spans="1:6" s="28" customFormat="1" ht="60">
      <c r="A49" s="29" t="s">
        <v>259</v>
      </c>
      <c r="B49" s="30" t="s">
        <v>521</v>
      </c>
      <c r="C49" s="30" t="s">
        <v>522</v>
      </c>
      <c r="D49" s="37">
        <f t="shared" si="1"/>
        <v>43.4</v>
      </c>
      <c r="E49" s="37">
        <f t="shared" si="1"/>
        <v>20</v>
      </c>
      <c r="F49" s="37">
        <f t="shared" si="0"/>
        <v>-23.4</v>
      </c>
    </row>
    <row r="50" spans="1:6" s="28" customFormat="1" ht="30">
      <c r="A50" s="29" t="s">
        <v>259</v>
      </c>
      <c r="B50" s="30" t="s">
        <v>523</v>
      </c>
      <c r="C50" s="30" t="s">
        <v>524</v>
      </c>
      <c r="D50" s="37">
        <f t="shared" si="1"/>
        <v>43.4</v>
      </c>
      <c r="E50" s="37">
        <f t="shared" si="1"/>
        <v>20</v>
      </c>
      <c r="F50" s="37">
        <f t="shared" si="0"/>
        <v>-23.4</v>
      </c>
    </row>
    <row r="51" spans="1:6" s="28" customFormat="1" ht="45">
      <c r="A51" s="29" t="s">
        <v>259</v>
      </c>
      <c r="B51" s="30" t="s">
        <v>525</v>
      </c>
      <c r="C51" s="30" t="s">
        <v>526</v>
      </c>
      <c r="D51" s="37">
        <v>43.4</v>
      </c>
      <c r="E51" s="37">
        <v>20</v>
      </c>
      <c r="F51" s="37">
        <f t="shared" si="0"/>
        <v>-23.4</v>
      </c>
    </row>
    <row r="52" spans="1:6" s="28" customFormat="1" ht="14.25">
      <c r="A52" s="26" t="s">
        <v>259</v>
      </c>
      <c r="B52" s="27" t="s">
        <v>528</v>
      </c>
      <c r="C52" s="27" t="s">
        <v>44</v>
      </c>
      <c r="D52" s="36">
        <f>D53</f>
        <v>5827.000000000001</v>
      </c>
      <c r="E52" s="36">
        <f>E53</f>
        <v>2316.6</v>
      </c>
      <c r="F52" s="36">
        <f t="shared" si="0"/>
        <v>-3510.400000000001</v>
      </c>
    </row>
    <row r="53" spans="1:6" s="28" customFormat="1" ht="30">
      <c r="A53" s="29" t="s">
        <v>259</v>
      </c>
      <c r="B53" s="30" t="s">
        <v>529</v>
      </c>
      <c r="C53" s="30" t="s">
        <v>530</v>
      </c>
      <c r="D53" s="37">
        <f>D54+D61+D67+D58</f>
        <v>5827.000000000001</v>
      </c>
      <c r="E53" s="37">
        <f>E54+E61+E67+E58</f>
        <v>2316.6</v>
      </c>
      <c r="F53" s="37">
        <f t="shared" si="0"/>
        <v>-3510.400000000001</v>
      </c>
    </row>
    <row r="54" spans="1:6" s="28" customFormat="1" ht="30">
      <c r="A54" s="29" t="s">
        <v>259</v>
      </c>
      <c r="B54" s="30" t="s">
        <v>531</v>
      </c>
      <c r="C54" s="30" t="s">
        <v>532</v>
      </c>
      <c r="D54" s="37">
        <f>D55</f>
        <v>5158.8</v>
      </c>
      <c r="E54" s="37">
        <f>E55</f>
        <v>1767.8</v>
      </c>
      <c r="F54" s="37">
        <f t="shared" si="0"/>
        <v>-3391</v>
      </c>
    </row>
    <row r="55" spans="1:6" s="28" customFormat="1" ht="15">
      <c r="A55" s="29" t="s">
        <v>259</v>
      </c>
      <c r="B55" s="30" t="s">
        <v>533</v>
      </c>
      <c r="C55" s="30" t="s">
        <v>534</v>
      </c>
      <c r="D55" s="37">
        <f>D56+D57</f>
        <v>5158.8</v>
      </c>
      <c r="E55" s="37">
        <f>E56+E57</f>
        <v>1767.8</v>
      </c>
      <c r="F55" s="37">
        <f t="shared" si="0"/>
        <v>-3391</v>
      </c>
    </row>
    <row r="56" spans="1:6" s="33" customFormat="1" ht="30">
      <c r="A56" s="29" t="s">
        <v>259</v>
      </c>
      <c r="B56" s="30" t="s">
        <v>97</v>
      </c>
      <c r="C56" s="30" t="s">
        <v>352</v>
      </c>
      <c r="D56" s="37">
        <v>346.7</v>
      </c>
      <c r="E56" s="37">
        <v>376.8</v>
      </c>
      <c r="F56" s="37">
        <f t="shared" si="0"/>
        <v>30.100000000000023</v>
      </c>
    </row>
    <row r="57" spans="1:6" s="33" customFormat="1" ht="30">
      <c r="A57" s="29" t="s">
        <v>259</v>
      </c>
      <c r="B57" s="30" t="s">
        <v>97</v>
      </c>
      <c r="C57" s="30" t="s">
        <v>353</v>
      </c>
      <c r="D57" s="37">
        <v>4812.1</v>
      </c>
      <c r="E57" s="37">
        <v>1391</v>
      </c>
      <c r="F57" s="37">
        <f t="shared" si="0"/>
        <v>-3421.1000000000004</v>
      </c>
    </row>
    <row r="58" spans="1:6" s="28" customFormat="1" ht="30">
      <c r="A58" s="29" t="s">
        <v>259</v>
      </c>
      <c r="B58" s="30" t="s">
        <v>535</v>
      </c>
      <c r="C58" s="30" t="s">
        <v>536</v>
      </c>
      <c r="D58" s="37">
        <f>D59</f>
        <v>488.1</v>
      </c>
      <c r="E58" s="37">
        <f>E59</f>
        <v>492.3</v>
      </c>
      <c r="F58" s="37">
        <f t="shared" si="0"/>
        <v>4.199999999999989</v>
      </c>
    </row>
    <row r="59" spans="1:6" s="28" customFormat="1" ht="15" customHeight="1">
      <c r="A59" s="29" t="s">
        <v>259</v>
      </c>
      <c r="B59" s="30" t="s">
        <v>537</v>
      </c>
      <c r="C59" s="30" t="s">
        <v>538</v>
      </c>
      <c r="D59" s="37">
        <f>D60</f>
        <v>488.1</v>
      </c>
      <c r="E59" s="37">
        <f>E60</f>
        <v>492.3</v>
      </c>
      <c r="F59" s="37">
        <f t="shared" si="0"/>
        <v>4.199999999999989</v>
      </c>
    </row>
    <row r="60" spans="1:6" s="28" customFormat="1" ht="15">
      <c r="A60" s="29" t="s">
        <v>259</v>
      </c>
      <c r="B60" s="30" t="s">
        <v>114</v>
      </c>
      <c r="C60" s="30" t="s">
        <v>115</v>
      </c>
      <c r="D60" s="37">
        <v>488.1</v>
      </c>
      <c r="E60" s="37">
        <v>492.3</v>
      </c>
      <c r="F60" s="37">
        <f t="shared" si="0"/>
        <v>4.199999999999989</v>
      </c>
    </row>
    <row r="61" spans="1:6" s="28" customFormat="1" ht="30">
      <c r="A61" s="29" t="s">
        <v>259</v>
      </c>
      <c r="B61" s="30" t="s">
        <v>539</v>
      </c>
      <c r="C61" s="30" t="s">
        <v>540</v>
      </c>
      <c r="D61" s="37">
        <f>D64+D62</f>
        <v>180.1</v>
      </c>
      <c r="E61" s="37">
        <f>E64+E62</f>
        <v>56.5</v>
      </c>
      <c r="F61" s="37">
        <f t="shared" si="0"/>
        <v>-123.6</v>
      </c>
    </row>
    <row r="62" spans="1:6" s="28" customFormat="1" ht="60">
      <c r="A62" s="29" t="s">
        <v>259</v>
      </c>
      <c r="B62" s="30" t="s">
        <v>541</v>
      </c>
      <c r="C62" s="30" t="s">
        <v>542</v>
      </c>
      <c r="D62" s="37">
        <f>D63</f>
        <v>160</v>
      </c>
      <c r="E62" s="37">
        <f>E63</f>
        <v>0</v>
      </c>
      <c r="F62" s="37">
        <f t="shared" si="0"/>
        <v>-160</v>
      </c>
    </row>
    <row r="63" spans="1:6" s="28" customFormat="1" ht="60">
      <c r="A63" s="29" t="s">
        <v>259</v>
      </c>
      <c r="B63" s="30" t="s">
        <v>543</v>
      </c>
      <c r="C63" s="30" t="s">
        <v>544</v>
      </c>
      <c r="D63" s="37">
        <v>160</v>
      </c>
      <c r="E63" s="37">
        <v>0</v>
      </c>
      <c r="F63" s="37">
        <f t="shared" si="0"/>
        <v>-160</v>
      </c>
    </row>
    <row r="64" spans="1:6" s="28" customFormat="1" ht="30">
      <c r="A64" s="29" t="s">
        <v>259</v>
      </c>
      <c r="B64" s="30" t="s">
        <v>545</v>
      </c>
      <c r="C64" s="30" t="s">
        <v>546</v>
      </c>
      <c r="D64" s="37">
        <f>D65+D66</f>
        <v>20.1</v>
      </c>
      <c r="E64" s="37">
        <f>E65+E66</f>
        <v>56.5</v>
      </c>
      <c r="F64" s="37">
        <f t="shared" si="0"/>
        <v>36.4</v>
      </c>
    </row>
    <row r="65" spans="1:6" s="28" customFormat="1" ht="45">
      <c r="A65" s="29" t="s">
        <v>259</v>
      </c>
      <c r="B65" s="30" t="s">
        <v>116</v>
      </c>
      <c r="C65" s="30" t="s">
        <v>354</v>
      </c>
      <c r="D65" s="37">
        <v>1.3</v>
      </c>
      <c r="E65" s="37">
        <v>1.3</v>
      </c>
      <c r="F65" s="37">
        <f t="shared" si="0"/>
        <v>0</v>
      </c>
    </row>
    <row r="66" spans="1:6" s="28" customFormat="1" ht="45">
      <c r="A66" s="29" t="s">
        <v>259</v>
      </c>
      <c r="B66" s="30" t="s">
        <v>116</v>
      </c>
      <c r="C66" s="30" t="s">
        <v>355</v>
      </c>
      <c r="D66" s="37">
        <v>18.8</v>
      </c>
      <c r="E66" s="37">
        <v>55.2</v>
      </c>
      <c r="F66" s="37">
        <f t="shared" si="0"/>
        <v>36.400000000000006</v>
      </c>
    </row>
    <row r="67" spans="1:6" s="28" customFormat="1" ht="15">
      <c r="A67" s="29" t="s">
        <v>259</v>
      </c>
      <c r="B67" s="30" t="s">
        <v>547</v>
      </c>
      <c r="C67" s="30" t="s">
        <v>75</v>
      </c>
      <c r="D67" s="37">
        <f>D68</f>
        <v>0</v>
      </c>
      <c r="E67" s="37">
        <f>E68</f>
        <v>0</v>
      </c>
      <c r="F67" s="37">
        <f t="shared" si="0"/>
        <v>0</v>
      </c>
    </row>
    <row r="68" spans="1:6" s="28" customFormat="1" ht="15" customHeight="1">
      <c r="A68" s="29" t="s">
        <v>259</v>
      </c>
      <c r="B68" s="30" t="s">
        <v>548</v>
      </c>
      <c r="C68" s="30" t="s">
        <v>549</v>
      </c>
      <c r="D68" s="37">
        <f>D69</f>
        <v>0</v>
      </c>
      <c r="E68" s="37">
        <f>E69</f>
        <v>0</v>
      </c>
      <c r="F68" s="37">
        <f t="shared" si="0"/>
        <v>0</v>
      </c>
    </row>
    <row r="69" spans="1:6" s="28" customFormat="1" ht="30">
      <c r="A69" s="29" t="s">
        <v>259</v>
      </c>
      <c r="B69" s="30" t="s">
        <v>120</v>
      </c>
      <c r="C69" s="30" t="s">
        <v>121</v>
      </c>
      <c r="D69" s="37">
        <v>0</v>
      </c>
      <c r="E69" s="37">
        <v>0</v>
      </c>
      <c r="F69" s="37">
        <f t="shared" si="0"/>
        <v>0</v>
      </c>
    </row>
    <row r="70" spans="1:6" s="28" customFormat="1" ht="15">
      <c r="A70" s="241"/>
      <c r="B70" s="241"/>
      <c r="C70" s="27" t="s">
        <v>550</v>
      </c>
      <c r="D70" s="36">
        <f>D13+D52</f>
        <v>9700</v>
      </c>
      <c r="E70" s="36">
        <f>E13+E52</f>
        <v>6400</v>
      </c>
      <c r="F70" s="36">
        <f t="shared" si="0"/>
        <v>-3300</v>
      </c>
    </row>
    <row r="71" spans="1:5" s="28" customFormat="1" ht="15">
      <c r="A71" s="34"/>
      <c r="B71" s="34"/>
      <c r="C71" s="34"/>
      <c r="D71" s="34"/>
      <c r="E71" s="34"/>
    </row>
    <row r="72" spans="1:5" s="28" customFormat="1" ht="15">
      <c r="A72" s="34"/>
      <c r="B72" s="34"/>
      <c r="C72" s="34"/>
      <c r="D72" s="34"/>
      <c r="E72" s="34"/>
    </row>
    <row r="73" spans="1:5" s="28" customFormat="1" ht="15">
      <c r="A73" s="34"/>
      <c r="B73" s="34"/>
      <c r="C73" s="34"/>
      <c r="D73" s="34"/>
      <c r="E73" s="34"/>
    </row>
    <row r="74" spans="1:5" s="28" customFormat="1" ht="15">
      <c r="A74" s="34"/>
      <c r="B74" s="34"/>
      <c r="C74" s="34"/>
      <c r="D74" s="34"/>
      <c r="E74" s="34"/>
    </row>
    <row r="75" spans="1:5" s="28" customFormat="1" ht="15">
      <c r="A75" s="34"/>
      <c r="B75" s="34"/>
      <c r="C75" s="34"/>
      <c r="D75" s="34"/>
      <c r="E75" s="34"/>
    </row>
    <row r="76" spans="1:5" s="28" customFormat="1" ht="15">
      <c r="A76" s="34"/>
      <c r="B76" s="34"/>
      <c r="C76" s="34"/>
      <c r="D76" s="34"/>
      <c r="E76" s="34"/>
    </row>
    <row r="77" spans="1:5" s="28" customFormat="1" ht="15">
      <c r="A77" s="34"/>
      <c r="B77" s="34"/>
      <c r="C77" s="34"/>
      <c r="D77" s="34"/>
      <c r="E77" s="34"/>
    </row>
    <row r="78" spans="1:5" s="28" customFormat="1" ht="15">
      <c r="A78" s="34"/>
      <c r="B78" s="34"/>
      <c r="C78" s="34"/>
      <c r="D78" s="34"/>
      <c r="E78" s="34"/>
    </row>
    <row r="79" spans="1:5" s="28" customFormat="1" ht="15">
      <c r="A79" s="34"/>
      <c r="B79" s="34"/>
      <c r="C79" s="34"/>
      <c r="D79" s="34"/>
      <c r="E79" s="34"/>
    </row>
    <row r="80" spans="1:5" s="28" customFormat="1" ht="15">
      <c r="A80" s="34"/>
      <c r="B80" s="34"/>
      <c r="C80" s="34"/>
      <c r="D80" s="34"/>
      <c r="E80" s="34"/>
    </row>
    <row r="81" spans="1:5" s="28" customFormat="1" ht="15">
      <c r="A81" s="34"/>
      <c r="B81" s="34"/>
      <c r="C81" s="34"/>
      <c r="D81" s="34"/>
      <c r="E81" s="34"/>
    </row>
    <row r="82" spans="1:5" s="28" customFormat="1" ht="15">
      <c r="A82" s="34"/>
      <c r="B82" s="34"/>
      <c r="C82" s="34"/>
      <c r="D82" s="34"/>
      <c r="E82" s="34"/>
    </row>
    <row r="83" spans="1:5" s="28" customFormat="1" ht="15">
      <c r="A83" s="34"/>
      <c r="B83" s="34"/>
      <c r="C83" s="34"/>
      <c r="D83" s="34"/>
      <c r="E83" s="34"/>
    </row>
    <row r="84" spans="1:5" s="28" customFormat="1" ht="15">
      <c r="A84" s="34"/>
      <c r="B84" s="34"/>
      <c r="C84" s="34"/>
      <c r="D84" s="34"/>
      <c r="E84" s="34"/>
    </row>
    <row r="85" spans="1:5" s="28" customFormat="1" ht="15">
      <c r="A85" s="34"/>
      <c r="B85" s="34"/>
      <c r="C85" s="34"/>
      <c r="D85" s="34"/>
      <c r="E85" s="34"/>
    </row>
    <row r="86" spans="1:5" s="28" customFormat="1" ht="15">
      <c r="A86" s="34"/>
      <c r="B86" s="34"/>
      <c r="C86" s="34"/>
      <c r="D86" s="34"/>
      <c r="E86" s="34"/>
    </row>
    <row r="87" spans="1:5" s="28" customFormat="1" ht="15">
      <c r="A87" s="34"/>
      <c r="B87" s="34"/>
      <c r="C87" s="34"/>
      <c r="D87" s="34"/>
      <c r="E87" s="34"/>
    </row>
    <row r="88" spans="1:5" s="28" customFormat="1" ht="15">
      <c r="A88" s="34"/>
      <c r="B88" s="34"/>
      <c r="C88" s="34"/>
      <c r="D88" s="34"/>
      <c r="E88" s="34"/>
    </row>
    <row r="89" spans="1:5" s="28" customFormat="1" ht="15">
      <c r="A89" s="34"/>
      <c r="B89" s="34"/>
      <c r="C89" s="34"/>
      <c r="D89" s="34"/>
      <c r="E89" s="34"/>
    </row>
    <row r="90" spans="1:5" s="28" customFormat="1" ht="15">
      <c r="A90" s="34"/>
      <c r="B90" s="34"/>
      <c r="C90" s="34"/>
      <c r="D90" s="34"/>
      <c r="E90" s="34"/>
    </row>
    <row r="91" spans="1:5" s="28" customFormat="1" ht="15">
      <c r="A91" s="34"/>
      <c r="B91" s="34"/>
      <c r="C91" s="34"/>
      <c r="D91" s="34"/>
      <c r="E91" s="34"/>
    </row>
    <row r="92" spans="1:5" s="28" customFormat="1" ht="15">
      <c r="A92" s="34"/>
      <c r="B92" s="34"/>
      <c r="C92" s="34"/>
      <c r="D92" s="34"/>
      <c r="E92" s="34"/>
    </row>
    <row r="93" spans="1:5" s="28" customFormat="1" ht="15">
      <c r="A93" s="34"/>
      <c r="B93" s="34"/>
      <c r="C93" s="34"/>
      <c r="D93" s="34"/>
      <c r="E93" s="34"/>
    </row>
    <row r="94" spans="1:5" s="28" customFormat="1" ht="15">
      <c r="A94" s="34"/>
      <c r="B94" s="34"/>
      <c r="C94" s="34"/>
      <c r="D94" s="34"/>
      <c r="E94" s="34"/>
    </row>
    <row r="95" spans="1:5" s="28" customFormat="1" ht="15">
      <c r="A95" s="34"/>
      <c r="B95" s="34"/>
      <c r="C95" s="34"/>
      <c r="D95" s="34"/>
      <c r="E95" s="34"/>
    </row>
    <row r="96" spans="1:5" s="28" customFormat="1" ht="15">
      <c r="A96" s="34"/>
      <c r="B96" s="34"/>
      <c r="C96" s="34"/>
      <c r="D96" s="34"/>
      <c r="E96" s="34"/>
    </row>
    <row r="97" spans="1:5" s="28" customFormat="1" ht="15">
      <c r="A97" s="34"/>
      <c r="B97" s="34"/>
      <c r="C97" s="34"/>
      <c r="D97" s="34"/>
      <c r="E97" s="34"/>
    </row>
    <row r="98" spans="1:5" s="28" customFormat="1" ht="15">
      <c r="A98" s="34"/>
      <c r="B98" s="34"/>
      <c r="C98" s="34"/>
      <c r="D98" s="34"/>
      <c r="E98" s="34"/>
    </row>
    <row r="99" spans="1:5" s="28" customFormat="1" ht="15">
      <c r="A99" s="34"/>
      <c r="B99" s="34"/>
      <c r="C99" s="34"/>
      <c r="D99" s="34"/>
      <c r="E99" s="34"/>
    </row>
    <row r="100" spans="1:5" s="28" customFormat="1" ht="15">
      <c r="A100" s="34"/>
      <c r="B100" s="34"/>
      <c r="C100" s="34"/>
      <c r="D100" s="34"/>
      <c r="E100" s="34"/>
    </row>
    <row r="101" spans="1:5" s="28" customFormat="1" ht="15">
      <c r="A101" s="34"/>
      <c r="B101" s="34"/>
      <c r="C101" s="34"/>
      <c r="D101" s="34"/>
      <c r="E101" s="34"/>
    </row>
    <row r="102" spans="1:5" s="28" customFormat="1" ht="15">
      <c r="A102" s="34"/>
      <c r="B102" s="34"/>
      <c r="C102" s="34"/>
      <c r="D102" s="34"/>
      <c r="E102" s="34"/>
    </row>
    <row r="103" spans="1:5" s="28" customFormat="1" ht="15">
      <c r="A103" s="34"/>
      <c r="B103" s="34"/>
      <c r="C103" s="34"/>
      <c r="D103" s="34"/>
      <c r="E103" s="34"/>
    </row>
    <row r="104" spans="1:5" s="28" customFormat="1" ht="15">
      <c r="A104" s="34"/>
      <c r="B104" s="34"/>
      <c r="C104" s="34"/>
      <c r="D104" s="34"/>
      <c r="E104" s="34"/>
    </row>
    <row r="105" spans="1:5" s="28" customFormat="1" ht="15">
      <c r="A105" s="34"/>
      <c r="B105" s="34"/>
      <c r="C105" s="34"/>
      <c r="D105" s="34"/>
      <c r="E105" s="34"/>
    </row>
    <row r="106" spans="1:5" s="28" customFormat="1" ht="15">
      <c r="A106" s="34"/>
      <c r="B106" s="34"/>
      <c r="C106" s="34"/>
      <c r="D106" s="34"/>
      <c r="E106" s="34"/>
    </row>
    <row r="107" spans="1:5" s="28" customFormat="1" ht="15">
      <c r="A107" s="34"/>
      <c r="B107" s="34"/>
      <c r="C107" s="34"/>
      <c r="D107" s="34"/>
      <c r="E107" s="34"/>
    </row>
    <row r="108" spans="1:5" s="28" customFormat="1" ht="15">
      <c r="A108" s="34"/>
      <c r="B108" s="34"/>
      <c r="C108" s="34"/>
      <c r="D108" s="34"/>
      <c r="E108" s="34"/>
    </row>
    <row r="109" spans="1:5" s="28" customFormat="1" ht="15">
      <c r="A109" s="34"/>
      <c r="B109" s="34"/>
      <c r="C109" s="34"/>
      <c r="D109" s="34"/>
      <c r="E109" s="34"/>
    </row>
    <row r="110" spans="1:5" s="28" customFormat="1" ht="12.75">
      <c r="A110" s="35"/>
      <c r="B110" s="35"/>
      <c r="C110" s="35"/>
      <c r="D110" s="35"/>
      <c r="E110" s="35"/>
    </row>
    <row r="111" spans="1:5" s="28" customFormat="1" ht="12.75">
      <c r="A111" s="35"/>
      <c r="B111" s="35"/>
      <c r="C111" s="35"/>
      <c r="D111" s="35"/>
      <c r="E111" s="35"/>
    </row>
    <row r="112" spans="1:5" s="28" customFormat="1" ht="12.75">
      <c r="A112" s="35"/>
      <c r="B112" s="35"/>
      <c r="C112" s="35"/>
      <c r="D112" s="35"/>
      <c r="E112" s="35"/>
    </row>
    <row r="113" spans="1:5" s="28" customFormat="1" ht="12.75">
      <c r="A113" s="35"/>
      <c r="B113" s="35"/>
      <c r="C113" s="35"/>
      <c r="D113" s="35"/>
      <c r="E113" s="35"/>
    </row>
    <row r="114" spans="1:5" s="28" customFormat="1" ht="12.75">
      <c r="A114" s="35"/>
      <c r="B114" s="35"/>
      <c r="C114" s="35"/>
      <c r="D114" s="35"/>
      <c r="E114" s="35"/>
    </row>
    <row r="115" spans="1:5" s="28" customFormat="1" ht="12.75">
      <c r="A115" s="35"/>
      <c r="B115" s="35"/>
      <c r="C115" s="35"/>
      <c r="D115" s="35"/>
      <c r="E115" s="35"/>
    </row>
    <row r="116" spans="1:5" s="28" customFormat="1" ht="12.75">
      <c r="A116" s="35"/>
      <c r="B116" s="35"/>
      <c r="C116" s="35"/>
      <c r="D116" s="35"/>
      <c r="E116" s="35"/>
    </row>
    <row r="117" spans="1:5" s="28" customFormat="1" ht="12.75">
      <c r="A117" s="35"/>
      <c r="B117" s="35"/>
      <c r="C117" s="35"/>
      <c r="D117" s="35"/>
      <c r="E117" s="35"/>
    </row>
    <row r="118" spans="1:5" s="28" customFormat="1" ht="12.75">
      <c r="A118" s="35"/>
      <c r="B118" s="35"/>
      <c r="C118" s="35"/>
      <c r="D118" s="35"/>
      <c r="E118" s="35"/>
    </row>
    <row r="119" spans="1:5" s="28" customFormat="1" ht="12.75">
      <c r="A119" s="35"/>
      <c r="B119" s="35"/>
      <c r="C119" s="35"/>
      <c r="D119" s="35"/>
      <c r="E119" s="35"/>
    </row>
    <row r="120" spans="1:5" s="28" customFormat="1" ht="12.75">
      <c r="A120" s="35"/>
      <c r="B120" s="35"/>
      <c r="C120" s="35"/>
      <c r="D120" s="35"/>
      <c r="E120" s="35"/>
    </row>
    <row r="121" spans="1:5" s="28" customFormat="1" ht="12.75">
      <c r="A121" s="35"/>
      <c r="B121" s="35"/>
      <c r="C121" s="35"/>
      <c r="D121" s="35"/>
      <c r="E121" s="35"/>
    </row>
    <row r="122" spans="1:5" s="28" customFormat="1" ht="12.75">
      <c r="A122" s="35"/>
      <c r="B122" s="35"/>
      <c r="C122" s="35"/>
      <c r="D122" s="35"/>
      <c r="E122" s="35"/>
    </row>
    <row r="123" spans="1:5" s="28" customFormat="1" ht="12.75">
      <c r="A123" s="35"/>
      <c r="B123" s="35"/>
      <c r="C123" s="35"/>
      <c r="D123" s="35"/>
      <c r="E123" s="35"/>
    </row>
    <row r="124" spans="1:5" s="28" customFormat="1" ht="12.75">
      <c r="A124" s="35"/>
      <c r="B124" s="35"/>
      <c r="C124" s="35"/>
      <c r="D124" s="35"/>
      <c r="E124" s="35"/>
    </row>
    <row r="125" spans="1:5" s="28" customFormat="1" ht="12.75">
      <c r="A125" s="35"/>
      <c r="B125" s="35"/>
      <c r="C125" s="35"/>
      <c r="D125" s="35"/>
      <c r="E125" s="35"/>
    </row>
    <row r="126" spans="1:5" s="28" customFormat="1" ht="12.75">
      <c r="A126" s="35"/>
      <c r="B126" s="35"/>
      <c r="C126" s="35"/>
      <c r="D126" s="35"/>
      <c r="E126" s="35"/>
    </row>
    <row r="127" spans="1:5" s="28" customFormat="1" ht="12.75">
      <c r="A127" s="35"/>
      <c r="B127" s="35"/>
      <c r="C127" s="35"/>
      <c r="D127" s="35"/>
      <c r="E127" s="35"/>
    </row>
    <row r="128" spans="1:5" s="28" customFormat="1" ht="12.75">
      <c r="A128" s="35"/>
      <c r="B128" s="35"/>
      <c r="C128" s="35"/>
      <c r="D128" s="35"/>
      <c r="E128" s="35"/>
    </row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</sheetData>
  <sheetProtection/>
  <mergeCells count="5">
    <mergeCell ref="A11:B11"/>
    <mergeCell ref="A70:B70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zoomScalePageLayoutView="0" workbookViewId="0" topLeftCell="A67">
      <selection activeCell="E28" sqref="E28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14"/>
      <c r="B1" s="15"/>
      <c r="C1" s="38"/>
      <c r="D1" s="38"/>
      <c r="E1" s="16" t="s">
        <v>552</v>
      </c>
    </row>
    <row r="2" spans="1:5" ht="15">
      <c r="A2" s="14"/>
      <c r="B2" s="15"/>
      <c r="C2" s="38"/>
      <c r="D2" s="38"/>
      <c r="E2" s="16" t="s">
        <v>482</v>
      </c>
    </row>
    <row r="3" spans="1:5" ht="15">
      <c r="A3" s="14"/>
      <c r="B3" s="15"/>
      <c r="C3" s="38"/>
      <c r="D3" s="38"/>
      <c r="E3" s="16" t="s">
        <v>45</v>
      </c>
    </row>
    <row r="4" spans="1:5" ht="15">
      <c r="A4" s="14"/>
      <c r="B4" s="15"/>
      <c r="C4" s="38"/>
      <c r="D4" s="38"/>
      <c r="E4" s="16" t="s">
        <v>359</v>
      </c>
    </row>
    <row r="5" spans="1:4" ht="15">
      <c r="A5" s="14"/>
      <c r="B5" s="15"/>
      <c r="C5" s="239"/>
      <c r="D5" s="239"/>
    </row>
    <row r="6" spans="1:5" ht="15">
      <c r="A6" s="14"/>
      <c r="B6" s="15"/>
      <c r="C6" s="14"/>
      <c r="D6" s="14"/>
      <c r="E6" s="14"/>
    </row>
    <row r="7" spans="1:5" ht="14.25">
      <c r="A7" s="225" t="s">
        <v>194</v>
      </c>
      <c r="B7" s="225"/>
      <c r="C7" s="225"/>
      <c r="D7" s="225"/>
      <c r="E7" s="225"/>
    </row>
    <row r="8" spans="1:5" ht="14.25">
      <c r="A8" s="225" t="s">
        <v>193</v>
      </c>
      <c r="B8" s="225"/>
      <c r="C8" s="225"/>
      <c r="D8" s="225"/>
      <c r="E8" s="225"/>
    </row>
    <row r="9" spans="1:5" ht="14.25">
      <c r="A9" s="225" t="s">
        <v>195</v>
      </c>
      <c r="B9" s="225"/>
      <c r="C9" s="225"/>
      <c r="D9" s="225"/>
      <c r="E9" s="225"/>
    </row>
    <row r="10" spans="1:5" ht="15">
      <c r="A10" s="14"/>
      <c r="B10" s="15"/>
      <c r="C10" s="14"/>
      <c r="D10" s="16"/>
      <c r="E10" s="16" t="s">
        <v>40</v>
      </c>
    </row>
    <row r="11" spans="1:5" ht="45">
      <c r="A11" s="240" t="s">
        <v>257</v>
      </c>
      <c r="B11" s="240"/>
      <c r="C11" s="22" t="s">
        <v>258</v>
      </c>
      <c r="D11" s="23">
        <v>2015</v>
      </c>
      <c r="E11" s="23">
        <v>2016</v>
      </c>
    </row>
    <row r="12" spans="1:5" ht="15">
      <c r="A12" s="22">
        <v>1</v>
      </c>
      <c r="B12" s="22">
        <v>2</v>
      </c>
      <c r="C12" s="24">
        <v>3</v>
      </c>
      <c r="D12" s="22">
        <v>6</v>
      </c>
      <c r="E12" s="22">
        <v>6</v>
      </c>
    </row>
    <row r="13" spans="1:5" ht="14.25">
      <c r="A13" s="26" t="s">
        <v>259</v>
      </c>
      <c r="B13" s="27" t="s">
        <v>260</v>
      </c>
      <c r="C13" s="27" t="s">
        <v>261</v>
      </c>
      <c r="D13" s="36">
        <f>D14+D20+D25+D39+D48+D36+D45</f>
        <v>4125.1</v>
      </c>
      <c r="E13" s="36">
        <f>E14+E20+E25+E39+E48+E36+E45</f>
        <v>4137.4</v>
      </c>
    </row>
    <row r="14" spans="1:5" ht="14.25">
      <c r="A14" s="26" t="s">
        <v>259</v>
      </c>
      <c r="B14" s="27" t="s">
        <v>262</v>
      </c>
      <c r="C14" s="27" t="s">
        <v>263</v>
      </c>
      <c r="D14" s="36">
        <f>D15</f>
        <v>413.5</v>
      </c>
      <c r="E14" s="36">
        <f>E15</f>
        <v>413.5</v>
      </c>
    </row>
    <row r="15" spans="1:5" ht="15">
      <c r="A15" s="29" t="s">
        <v>259</v>
      </c>
      <c r="B15" s="30" t="s">
        <v>264</v>
      </c>
      <c r="C15" s="30" t="s">
        <v>41</v>
      </c>
      <c r="D15" s="37">
        <f>D16+D17+D18+D19</f>
        <v>413.5</v>
      </c>
      <c r="E15" s="37">
        <f>E16+E17+E18+E19</f>
        <v>413.5</v>
      </c>
    </row>
    <row r="16" spans="1:5" ht="75">
      <c r="A16" s="29" t="s">
        <v>259</v>
      </c>
      <c r="B16" s="30" t="s">
        <v>265</v>
      </c>
      <c r="C16" s="30" t="s">
        <v>266</v>
      </c>
      <c r="D16" s="37">
        <v>410</v>
      </c>
      <c r="E16" s="37">
        <v>410</v>
      </c>
    </row>
    <row r="17" spans="1:9" ht="105">
      <c r="A17" s="29" t="s">
        <v>259</v>
      </c>
      <c r="B17" s="30" t="s">
        <v>267</v>
      </c>
      <c r="C17" s="30" t="s">
        <v>268</v>
      </c>
      <c r="D17" s="37">
        <v>2.5</v>
      </c>
      <c r="E17" s="37">
        <v>2.5</v>
      </c>
      <c r="I17" s="39"/>
    </row>
    <row r="18" spans="1:5" ht="45">
      <c r="A18" s="29" t="s">
        <v>259</v>
      </c>
      <c r="B18" s="30" t="s">
        <v>269</v>
      </c>
      <c r="C18" s="30" t="s">
        <v>270</v>
      </c>
      <c r="D18" s="37">
        <v>0</v>
      </c>
      <c r="E18" s="37">
        <v>0</v>
      </c>
    </row>
    <row r="19" spans="1:5" ht="90">
      <c r="A19" s="29" t="s">
        <v>259</v>
      </c>
      <c r="B19" s="30" t="s">
        <v>271</v>
      </c>
      <c r="C19" s="30" t="s">
        <v>468</v>
      </c>
      <c r="D19" s="37">
        <v>1</v>
      </c>
      <c r="E19" s="37">
        <v>1</v>
      </c>
    </row>
    <row r="20" spans="1:5" ht="14.25">
      <c r="A20" s="26" t="s">
        <v>259</v>
      </c>
      <c r="B20" s="27" t="s">
        <v>469</v>
      </c>
      <c r="C20" s="27" t="s">
        <v>470</v>
      </c>
      <c r="D20" s="36">
        <f>D23+D21</f>
        <v>35</v>
      </c>
      <c r="E20" s="36">
        <f>E23+E21</f>
        <v>35</v>
      </c>
    </row>
    <row r="21" spans="1:5" ht="30">
      <c r="A21" s="29" t="s">
        <v>259</v>
      </c>
      <c r="B21" s="30" t="s">
        <v>471</v>
      </c>
      <c r="C21" s="30" t="s">
        <v>87</v>
      </c>
      <c r="D21" s="37">
        <f>D22</f>
        <v>25</v>
      </c>
      <c r="E21" s="37">
        <f>E22</f>
        <v>25</v>
      </c>
    </row>
    <row r="22" spans="1:5" ht="30">
      <c r="A22" s="29" t="s">
        <v>259</v>
      </c>
      <c r="B22" s="30" t="s">
        <v>472</v>
      </c>
      <c r="C22" s="30" t="s">
        <v>87</v>
      </c>
      <c r="D22" s="37">
        <v>25</v>
      </c>
      <c r="E22" s="37">
        <v>25</v>
      </c>
    </row>
    <row r="23" spans="1:5" ht="15">
      <c r="A23" s="29" t="s">
        <v>259</v>
      </c>
      <c r="B23" s="30" t="s">
        <v>473</v>
      </c>
      <c r="C23" s="30" t="s">
        <v>42</v>
      </c>
      <c r="D23" s="37">
        <f>D24</f>
        <v>10</v>
      </c>
      <c r="E23" s="37">
        <f>E24</f>
        <v>10</v>
      </c>
    </row>
    <row r="24" spans="1:5" ht="15">
      <c r="A24" s="29" t="s">
        <v>259</v>
      </c>
      <c r="B24" s="30" t="s">
        <v>474</v>
      </c>
      <c r="C24" s="30" t="s">
        <v>42</v>
      </c>
      <c r="D24" s="37">
        <v>10</v>
      </c>
      <c r="E24" s="37">
        <v>10</v>
      </c>
    </row>
    <row r="25" spans="1:5" ht="14.25">
      <c r="A25" s="26" t="s">
        <v>259</v>
      </c>
      <c r="B25" s="27" t="s">
        <v>475</v>
      </c>
      <c r="C25" s="27" t="s">
        <v>476</v>
      </c>
      <c r="D25" s="36">
        <f>D26+D31+D28</f>
        <v>493</v>
      </c>
      <c r="E25" s="36">
        <f>E26+E31+E28</f>
        <v>503</v>
      </c>
    </row>
    <row r="26" spans="1:5" ht="15">
      <c r="A26" s="29" t="s">
        <v>259</v>
      </c>
      <c r="B26" s="30" t="s">
        <v>477</v>
      </c>
      <c r="C26" s="30" t="s">
        <v>478</v>
      </c>
      <c r="D26" s="37">
        <f>D27</f>
        <v>100</v>
      </c>
      <c r="E26" s="37">
        <f>E27</f>
        <v>108</v>
      </c>
    </row>
    <row r="27" spans="1:5" ht="45">
      <c r="A27" s="29" t="s">
        <v>259</v>
      </c>
      <c r="B27" s="30" t="s">
        <v>479</v>
      </c>
      <c r="C27" s="30" t="s">
        <v>480</v>
      </c>
      <c r="D27" s="37">
        <v>100</v>
      </c>
      <c r="E27" s="37">
        <v>108</v>
      </c>
    </row>
    <row r="28" spans="1:5" ht="15">
      <c r="A28" s="29" t="s">
        <v>259</v>
      </c>
      <c r="B28" s="30" t="s">
        <v>481</v>
      </c>
      <c r="C28" s="30" t="s">
        <v>85</v>
      </c>
      <c r="D28" s="37">
        <f>D29+D30</f>
        <v>233</v>
      </c>
      <c r="E28" s="37">
        <f>E29+E30</f>
        <v>235</v>
      </c>
    </row>
    <row r="29" spans="1:5" ht="15">
      <c r="A29" s="29" t="s">
        <v>259</v>
      </c>
      <c r="B29" s="30" t="s">
        <v>350</v>
      </c>
      <c r="C29" s="30" t="s">
        <v>351</v>
      </c>
      <c r="D29" s="37">
        <v>33</v>
      </c>
      <c r="E29" s="37">
        <v>35</v>
      </c>
    </row>
    <row r="30" spans="1:5" ht="15">
      <c r="A30" s="29" t="s">
        <v>259</v>
      </c>
      <c r="B30" s="30" t="s">
        <v>483</v>
      </c>
      <c r="C30" s="30" t="s">
        <v>86</v>
      </c>
      <c r="D30" s="37">
        <v>200</v>
      </c>
      <c r="E30" s="37">
        <v>200</v>
      </c>
    </row>
    <row r="31" spans="1:5" ht="15">
      <c r="A31" s="29" t="s">
        <v>259</v>
      </c>
      <c r="B31" s="30" t="s">
        <v>484</v>
      </c>
      <c r="C31" s="30" t="s">
        <v>43</v>
      </c>
      <c r="D31" s="37">
        <f>D32+D34</f>
        <v>160</v>
      </c>
      <c r="E31" s="37">
        <f>E32+E34</f>
        <v>160</v>
      </c>
    </row>
    <row r="32" spans="1:5" ht="45">
      <c r="A32" s="29" t="s">
        <v>259</v>
      </c>
      <c r="B32" s="30" t="s">
        <v>485</v>
      </c>
      <c r="C32" s="30" t="s">
        <v>486</v>
      </c>
      <c r="D32" s="37">
        <f>D33</f>
        <v>60</v>
      </c>
      <c r="E32" s="37">
        <f>E33</f>
        <v>60</v>
      </c>
    </row>
    <row r="33" spans="1:5" ht="60">
      <c r="A33" s="29" t="s">
        <v>259</v>
      </c>
      <c r="B33" s="30" t="s">
        <v>487</v>
      </c>
      <c r="C33" s="30" t="s">
        <v>488</v>
      </c>
      <c r="D33" s="37">
        <v>60</v>
      </c>
      <c r="E33" s="37">
        <v>60</v>
      </c>
    </row>
    <row r="34" spans="1:5" ht="45">
      <c r="A34" s="29" t="s">
        <v>259</v>
      </c>
      <c r="B34" s="30" t="s">
        <v>489</v>
      </c>
      <c r="C34" s="30" t="s">
        <v>490</v>
      </c>
      <c r="D34" s="37">
        <f>D35</f>
        <v>100</v>
      </c>
      <c r="E34" s="37">
        <f>E35</f>
        <v>100</v>
      </c>
    </row>
    <row r="35" spans="1:5" ht="60">
      <c r="A35" s="29" t="s">
        <v>259</v>
      </c>
      <c r="B35" s="30" t="s">
        <v>491</v>
      </c>
      <c r="C35" s="30" t="s">
        <v>492</v>
      </c>
      <c r="D35" s="37">
        <v>100</v>
      </c>
      <c r="E35" s="37">
        <v>100</v>
      </c>
    </row>
    <row r="36" spans="1:5" ht="15">
      <c r="A36" s="29" t="s">
        <v>259</v>
      </c>
      <c r="B36" s="27" t="s">
        <v>493</v>
      </c>
      <c r="C36" s="27" t="s">
        <v>46</v>
      </c>
      <c r="D36" s="36">
        <f>D37</f>
        <v>10</v>
      </c>
      <c r="E36" s="36">
        <f>E37</f>
        <v>10</v>
      </c>
    </row>
    <row r="37" spans="1:5" ht="45">
      <c r="A37" s="29" t="s">
        <v>259</v>
      </c>
      <c r="B37" s="30" t="s">
        <v>494</v>
      </c>
      <c r="C37" s="30" t="s">
        <v>48</v>
      </c>
      <c r="D37" s="37">
        <f>D38</f>
        <v>10</v>
      </c>
      <c r="E37" s="37">
        <f>E38</f>
        <v>10</v>
      </c>
    </row>
    <row r="38" spans="1:5" ht="75">
      <c r="A38" s="29" t="s">
        <v>259</v>
      </c>
      <c r="B38" s="30" t="s">
        <v>495</v>
      </c>
      <c r="C38" s="30" t="s">
        <v>47</v>
      </c>
      <c r="D38" s="37">
        <v>10</v>
      </c>
      <c r="E38" s="37">
        <v>10</v>
      </c>
    </row>
    <row r="39" spans="1:5" ht="42.75">
      <c r="A39" s="26" t="s">
        <v>259</v>
      </c>
      <c r="B39" s="27" t="s">
        <v>496</v>
      </c>
      <c r="C39" s="27" t="s">
        <v>497</v>
      </c>
      <c r="D39" s="36">
        <f>D40</f>
        <v>3143.6</v>
      </c>
      <c r="E39" s="36">
        <f>E40</f>
        <v>3145.9</v>
      </c>
    </row>
    <row r="40" spans="1:5" ht="90">
      <c r="A40" s="29" t="s">
        <v>259</v>
      </c>
      <c r="B40" s="30" t="s">
        <v>498</v>
      </c>
      <c r="C40" s="30" t="s">
        <v>499</v>
      </c>
      <c r="D40" s="37">
        <f>D41+D43</f>
        <v>3143.6</v>
      </c>
      <c r="E40" s="37">
        <f>E41+E43</f>
        <v>3145.9</v>
      </c>
    </row>
    <row r="41" spans="1:5" ht="75">
      <c r="A41" s="29" t="s">
        <v>259</v>
      </c>
      <c r="B41" s="30" t="s">
        <v>500</v>
      </c>
      <c r="C41" s="30" t="s">
        <v>501</v>
      </c>
      <c r="D41" s="37">
        <f>D42</f>
        <v>3008.6</v>
      </c>
      <c r="E41" s="37">
        <f>E42</f>
        <v>3010.9</v>
      </c>
    </row>
    <row r="42" spans="1:5" ht="75">
      <c r="A42" s="29" t="s">
        <v>259</v>
      </c>
      <c r="B42" s="30" t="s">
        <v>502</v>
      </c>
      <c r="C42" s="30" t="s">
        <v>503</v>
      </c>
      <c r="D42" s="37">
        <v>3008.6</v>
      </c>
      <c r="E42" s="37">
        <v>3010.9</v>
      </c>
    </row>
    <row r="43" spans="1:5" ht="90">
      <c r="A43" s="29" t="s">
        <v>259</v>
      </c>
      <c r="B43" s="30" t="s">
        <v>505</v>
      </c>
      <c r="C43" s="30" t="s">
        <v>506</v>
      </c>
      <c r="D43" s="37">
        <f>D44</f>
        <v>135</v>
      </c>
      <c r="E43" s="37">
        <f>E44</f>
        <v>135</v>
      </c>
    </row>
    <row r="44" spans="1:5" ht="60">
      <c r="A44" s="29" t="s">
        <v>259</v>
      </c>
      <c r="B44" s="30" t="s">
        <v>507</v>
      </c>
      <c r="C44" s="30" t="s">
        <v>508</v>
      </c>
      <c r="D44" s="37">
        <v>135</v>
      </c>
      <c r="E44" s="37">
        <v>135</v>
      </c>
    </row>
    <row r="45" spans="1:5" ht="28.5">
      <c r="A45" s="26" t="s">
        <v>259</v>
      </c>
      <c r="B45" s="31">
        <v>11300000000000000</v>
      </c>
      <c r="C45" s="27" t="s">
        <v>515</v>
      </c>
      <c r="D45" s="36">
        <f>D46</f>
        <v>0</v>
      </c>
      <c r="E45" s="36">
        <f>E46</f>
        <v>0</v>
      </c>
    </row>
    <row r="46" spans="1:5" ht="30">
      <c r="A46" s="29" t="s">
        <v>259</v>
      </c>
      <c r="B46" s="32">
        <v>11302000000000100</v>
      </c>
      <c r="C46" s="30" t="s">
        <v>516</v>
      </c>
      <c r="D46" s="37">
        <f>D47</f>
        <v>0</v>
      </c>
      <c r="E46" s="37">
        <f>E47</f>
        <v>0</v>
      </c>
    </row>
    <row r="47" spans="1:5" ht="15">
      <c r="A47" s="29" t="s">
        <v>259</v>
      </c>
      <c r="B47" s="32">
        <v>11302995100000100</v>
      </c>
      <c r="C47" s="30" t="s">
        <v>517</v>
      </c>
      <c r="D47" s="37">
        <v>0</v>
      </c>
      <c r="E47" s="37">
        <v>0</v>
      </c>
    </row>
    <row r="48" spans="1:5" ht="28.5">
      <c r="A48" s="26" t="s">
        <v>259</v>
      </c>
      <c r="B48" s="27" t="s">
        <v>518</v>
      </c>
      <c r="C48" s="27" t="s">
        <v>519</v>
      </c>
      <c r="D48" s="36">
        <f aca="true" t="shared" si="0" ref="D48:E50">D49</f>
        <v>30</v>
      </c>
      <c r="E48" s="36">
        <f t="shared" si="0"/>
        <v>30</v>
      </c>
    </row>
    <row r="49" spans="1:5" ht="60">
      <c r="A49" s="29" t="s">
        <v>259</v>
      </c>
      <c r="B49" s="30" t="s">
        <v>521</v>
      </c>
      <c r="C49" s="30" t="s">
        <v>522</v>
      </c>
      <c r="D49" s="37">
        <f t="shared" si="0"/>
        <v>30</v>
      </c>
      <c r="E49" s="37">
        <f t="shared" si="0"/>
        <v>30</v>
      </c>
    </row>
    <row r="50" spans="1:5" ht="30">
      <c r="A50" s="29" t="s">
        <v>259</v>
      </c>
      <c r="B50" s="30" t="s">
        <v>523</v>
      </c>
      <c r="C50" s="30" t="s">
        <v>524</v>
      </c>
      <c r="D50" s="37">
        <f t="shared" si="0"/>
        <v>30</v>
      </c>
      <c r="E50" s="37">
        <f t="shared" si="0"/>
        <v>30</v>
      </c>
    </row>
    <row r="51" spans="1:5" ht="45">
      <c r="A51" s="29" t="s">
        <v>259</v>
      </c>
      <c r="B51" s="30" t="s">
        <v>525</v>
      </c>
      <c r="C51" s="30" t="s">
        <v>526</v>
      </c>
      <c r="D51" s="37">
        <v>30</v>
      </c>
      <c r="E51" s="37">
        <v>30</v>
      </c>
    </row>
    <row r="52" spans="1:5" ht="14.25">
      <c r="A52" s="26" t="s">
        <v>259</v>
      </c>
      <c r="B52" s="27" t="s">
        <v>528</v>
      </c>
      <c r="C52" s="27" t="s">
        <v>44</v>
      </c>
      <c r="D52" s="36">
        <f>D53</f>
        <v>2284.9</v>
      </c>
      <c r="E52" s="36">
        <f>E53</f>
        <v>2512.6000000000004</v>
      </c>
    </row>
    <row r="53" spans="1:5" ht="30">
      <c r="A53" s="29" t="s">
        <v>259</v>
      </c>
      <c r="B53" s="30" t="s">
        <v>529</v>
      </c>
      <c r="C53" s="30" t="s">
        <v>530</v>
      </c>
      <c r="D53" s="37">
        <f>D54+D61+D67+D58</f>
        <v>2284.9</v>
      </c>
      <c r="E53" s="37">
        <f>E54+E61+E67+E58</f>
        <v>2512.6000000000004</v>
      </c>
    </row>
    <row r="54" spans="1:5" ht="30">
      <c r="A54" s="29" t="s">
        <v>259</v>
      </c>
      <c r="B54" s="30" t="s">
        <v>531</v>
      </c>
      <c r="C54" s="30" t="s">
        <v>532</v>
      </c>
      <c r="D54" s="37">
        <f>D55</f>
        <v>1701.1</v>
      </c>
      <c r="E54" s="37">
        <f>E55</f>
        <v>1887.3000000000002</v>
      </c>
    </row>
    <row r="55" spans="1:5" ht="15">
      <c r="A55" s="29" t="s">
        <v>259</v>
      </c>
      <c r="B55" s="30" t="s">
        <v>533</v>
      </c>
      <c r="C55" s="30" t="s">
        <v>534</v>
      </c>
      <c r="D55" s="37">
        <f>D56+D57</f>
        <v>1701.1</v>
      </c>
      <c r="E55" s="37">
        <f>E56+E57</f>
        <v>1887.3000000000002</v>
      </c>
    </row>
    <row r="56" spans="1:5" s="2" customFormat="1" ht="30">
      <c r="A56" s="29" t="s">
        <v>259</v>
      </c>
      <c r="B56" s="30" t="s">
        <v>97</v>
      </c>
      <c r="C56" s="30" t="s">
        <v>352</v>
      </c>
      <c r="D56" s="37">
        <v>373</v>
      </c>
      <c r="E56" s="37">
        <v>369.9</v>
      </c>
    </row>
    <row r="57" spans="1:5" s="2" customFormat="1" ht="30">
      <c r="A57" s="29" t="s">
        <v>259</v>
      </c>
      <c r="B57" s="30" t="s">
        <v>97</v>
      </c>
      <c r="C57" s="30" t="s">
        <v>353</v>
      </c>
      <c r="D57" s="37">
        <v>1328.1</v>
      </c>
      <c r="E57" s="37">
        <v>1517.4</v>
      </c>
    </row>
    <row r="58" spans="1:5" ht="30">
      <c r="A58" s="29" t="s">
        <v>259</v>
      </c>
      <c r="B58" s="30" t="s">
        <v>535</v>
      </c>
      <c r="C58" s="30" t="s">
        <v>536</v>
      </c>
      <c r="D58" s="37">
        <f>D59</f>
        <v>524.1</v>
      </c>
      <c r="E58" s="37">
        <f>E59</f>
        <v>561.8</v>
      </c>
    </row>
    <row r="59" spans="1:5" ht="15" customHeight="1">
      <c r="A59" s="29" t="s">
        <v>259</v>
      </c>
      <c r="B59" s="30" t="s">
        <v>537</v>
      </c>
      <c r="C59" s="30" t="s">
        <v>538</v>
      </c>
      <c r="D59" s="37">
        <f>D60</f>
        <v>524.1</v>
      </c>
      <c r="E59" s="37">
        <f>E60</f>
        <v>561.8</v>
      </c>
    </row>
    <row r="60" spans="1:5" ht="15">
      <c r="A60" s="29" t="s">
        <v>259</v>
      </c>
      <c r="B60" s="30" t="s">
        <v>114</v>
      </c>
      <c r="C60" s="30" t="s">
        <v>115</v>
      </c>
      <c r="D60" s="37">
        <v>524.1</v>
      </c>
      <c r="E60" s="37">
        <v>561.8</v>
      </c>
    </row>
    <row r="61" spans="1:5" ht="30">
      <c r="A61" s="29" t="s">
        <v>259</v>
      </c>
      <c r="B61" s="30" t="s">
        <v>539</v>
      </c>
      <c r="C61" s="30" t="s">
        <v>540</v>
      </c>
      <c r="D61" s="37">
        <f>D64+D62</f>
        <v>59.699999999999996</v>
      </c>
      <c r="E61" s="37">
        <f>E64+E62</f>
        <v>63.5</v>
      </c>
    </row>
    <row r="62" spans="1:5" ht="60">
      <c r="A62" s="29" t="s">
        <v>259</v>
      </c>
      <c r="B62" s="30" t="s">
        <v>541</v>
      </c>
      <c r="C62" s="30" t="s">
        <v>542</v>
      </c>
      <c r="D62" s="37">
        <f>D63</f>
        <v>0</v>
      </c>
      <c r="E62" s="37">
        <f>E63</f>
        <v>0</v>
      </c>
    </row>
    <row r="63" spans="1:5" ht="60">
      <c r="A63" s="29" t="s">
        <v>259</v>
      </c>
      <c r="B63" s="30" t="s">
        <v>543</v>
      </c>
      <c r="C63" s="30" t="s">
        <v>544</v>
      </c>
      <c r="D63" s="37">
        <v>0</v>
      </c>
      <c r="E63" s="37">
        <v>0</v>
      </c>
    </row>
    <row r="64" spans="1:5" ht="30">
      <c r="A64" s="29" t="s">
        <v>259</v>
      </c>
      <c r="B64" s="30" t="s">
        <v>545</v>
      </c>
      <c r="C64" s="30" t="s">
        <v>546</v>
      </c>
      <c r="D64" s="37">
        <f>D65+D66</f>
        <v>59.699999999999996</v>
      </c>
      <c r="E64" s="37">
        <f>E65+E66</f>
        <v>63.5</v>
      </c>
    </row>
    <row r="65" spans="1:5" ht="45">
      <c r="A65" s="29" t="s">
        <v>259</v>
      </c>
      <c r="B65" s="30" t="s">
        <v>116</v>
      </c>
      <c r="C65" s="30" t="s">
        <v>354</v>
      </c>
      <c r="D65" s="37">
        <v>1.3</v>
      </c>
      <c r="E65" s="37">
        <v>1.3</v>
      </c>
    </row>
    <row r="66" spans="1:5" ht="45">
      <c r="A66" s="29" t="s">
        <v>259</v>
      </c>
      <c r="B66" s="30" t="s">
        <v>116</v>
      </c>
      <c r="C66" s="30" t="s">
        <v>355</v>
      </c>
      <c r="D66" s="37">
        <v>58.4</v>
      </c>
      <c r="E66" s="37">
        <v>62.2</v>
      </c>
    </row>
    <row r="67" spans="1:5" ht="15">
      <c r="A67" s="29" t="s">
        <v>259</v>
      </c>
      <c r="B67" s="30" t="s">
        <v>547</v>
      </c>
      <c r="C67" s="30" t="s">
        <v>75</v>
      </c>
      <c r="D67" s="37">
        <f>D68</f>
        <v>0</v>
      </c>
      <c r="E67" s="37">
        <f>E68</f>
        <v>0</v>
      </c>
    </row>
    <row r="68" spans="1:5" ht="15" customHeight="1">
      <c r="A68" s="29" t="s">
        <v>259</v>
      </c>
      <c r="B68" s="30" t="s">
        <v>548</v>
      </c>
      <c r="C68" s="30" t="s">
        <v>549</v>
      </c>
      <c r="D68" s="37">
        <f>D69</f>
        <v>0</v>
      </c>
      <c r="E68" s="37">
        <f>E69</f>
        <v>0</v>
      </c>
    </row>
    <row r="69" spans="1:5" ht="30">
      <c r="A69" s="29" t="s">
        <v>259</v>
      </c>
      <c r="B69" s="30" t="s">
        <v>120</v>
      </c>
      <c r="C69" s="30" t="s">
        <v>121</v>
      </c>
      <c r="D69" s="37">
        <v>0</v>
      </c>
      <c r="E69" s="37">
        <v>0</v>
      </c>
    </row>
    <row r="70" spans="1:5" ht="15">
      <c r="A70" s="241"/>
      <c r="B70" s="241"/>
      <c r="C70" s="27" t="s">
        <v>550</v>
      </c>
      <c r="D70" s="36">
        <f>D13+D52</f>
        <v>6410</v>
      </c>
      <c r="E70" s="36">
        <f>E13+E52</f>
        <v>6650</v>
      </c>
    </row>
    <row r="71" spans="1:5" ht="15">
      <c r="A71" s="34"/>
      <c r="B71" s="34"/>
      <c r="C71" s="34"/>
      <c r="D71" s="34"/>
      <c r="E71" s="34"/>
    </row>
    <row r="72" spans="1:5" ht="15">
      <c r="A72" s="34"/>
      <c r="B72" s="34"/>
      <c r="C72" s="34"/>
      <c r="D72" s="34"/>
      <c r="E72" s="34"/>
    </row>
    <row r="73" spans="1:5" ht="15">
      <c r="A73" s="34"/>
      <c r="B73" s="34"/>
      <c r="C73" s="34"/>
      <c r="D73" s="34"/>
      <c r="E73" s="34"/>
    </row>
    <row r="74" spans="1:5" ht="15">
      <c r="A74" s="34"/>
      <c r="B74" s="34"/>
      <c r="C74" s="34"/>
      <c r="D74" s="34"/>
      <c r="E74" s="34"/>
    </row>
    <row r="75" spans="1:5" ht="15">
      <c r="A75" s="34"/>
      <c r="B75" s="34"/>
      <c r="C75" s="34"/>
      <c r="D75" s="34"/>
      <c r="E75" s="34"/>
    </row>
    <row r="76" spans="1:5" ht="15">
      <c r="A76" s="34"/>
      <c r="B76" s="34"/>
      <c r="C76" s="34"/>
      <c r="D76" s="34"/>
      <c r="E76" s="34"/>
    </row>
    <row r="77" spans="1:5" ht="15">
      <c r="A77" s="34"/>
      <c r="B77" s="34"/>
      <c r="C77" s="34"/>
      <c r="D77" s="34"/>
      <c r="E77" s="34"/>
    </row>
    <row r="78" spans="1:5" ht="15">
      <c r="A78" s="34"/>
      <c r="B78" s="34"/>
      <c r="C78" s="34"/>
      <c r="D78" s="34"/>
      <c r="E78" s="34"/>
    </row>
    <row r="79" spans="1:5" ht="15">
      <c r="A79" s="34"/>
      <c r="B79" s="34"/>
      <c r="C79" s="34"/>
      <c r="D79" s="34"/>
      <c r="E79" s="34"/>
    </row>
    <row r="80" spans="1:5" ht="15">
      <c r="A80" s="34"/>
      <c r="B80" s="34"/>
      <c r="C80" s="34"/>
      <c r="D80" s="34"/>
      <c r="E80" s="34"/>
    </row>
    <row r="81" spans="1:5" ht="15">
      <c r="A81" s="34"/>
      <c r="B81" s="34"/>
      <c r="C81" s="34"/>
      <c r="D81" s="34"/>
      <c r="E81" s="34"/>
    </row>
    <row r="82" spans="1:5" ht="15">
      <c r="A82" s="34"/>
      <c r="B82" s="34"/>
      <c r="C82" s="34"/>
      <c r="D82" s="34"/>
      <c r="E82" s="34"/>
    </row>
    <row r="83" spans="1:5" ht="15">
      <c r="A83" s="34"/>
      <c r="B83" s="34"/>
      <c r="C83" s="34"/>
      <c r="D83" s="34"/>
      <c r="E83" s="34"/>
    </row>
    <row r="84" spans="1:5" ht="15">
      <c r="A84" s="34"/>
      <c r="B84" s="34"/>
      <c r="C84" s="34"/>
      <c r="D84" s="34"/>
      <c r="E84" s="34"/>
    </row>
    <row r="85" spans="1:5" ht="15">
      <c r="A85" s="34"/>
      <c r="B85" s="34"/>
      <c r="C85" s="34"/>
      <c r="D85" s="34"/>
      <c r="E85" s="34"/>
    </row>
    <row r="86" spans="1:5" ht="15">
      <c r="A86" s="34"/>
      <c r="B86" s="34"/>
      <c r="C86" s="34"/>
      <c r="D86" s="34"/>
      <c r="E86" s="34"/>
    </row>
    <row r="87" spans="1:5" ht="15">
      <c r="A87" s="34"/>
      <c r="B87" s="34"/>
      <c r="C87" s="34"/>
      <c r="D87" s="34"/>
      <c r="E87" s="34"/>
    </row>
    <row r="88" spans="1:5" ht="15">
      <c r="A88" s="34"/>
      <c r="B88" s="34"/>
      <c r="C88" s="34"/>
      <c r="D88" s="34"/>
      <c r="E88" s="34"/>
    </row>
    <row r="89" spans="1:5" ht="15">
      <c r="A89" s="34"/>
      <c r="B89" s="34"/>
      <c r="C89" s="34"/>
      <c r="D89" s="34"/>
      <c r="E89" s="34"/>
    </row>
    <row r="90" spans="1:5" ht="15">
      <c r="A90" s="34"/>
      <c r="B90" s="34"/>
      <c r="C90" s="34"/>
      <c r="D90" s="34"/>
      <c r="E90" s="34"/>
    </row>
    <row r="91" spans="1:5" ht="15">
      <c r="A91" s="34"/>
      <c r="B91" s="34"/>
      <c r="C91" s="34"/>
      <c r="D91" s="34"/>
      <c r="E91" s="34"/>
    </row>
    <row r="92" spans="1:5" ht="15">
      <c r="A92" s="34"/>
      <c r="B92" s="34"/>
      <c r="C92" s="34"/>
      <c r="D92" s="34"/>
      <c r="E92" s="34"/>
    </row>
    <row r="93" spans="1:5" ht="15">
      <c r="A93" s="34"/>
      <c r="B93" s="34"/>
      <c r="C93" s="34"/>
      <c r="D93" s="34"/>
      <c r="E93" s="34"/>
    </row>
    <row r="94" spans="1:5" ht="15">
      <c r="A94" s="34"/>
      <c r="B94" s="34"/>
      <c r="C94" s="34"/>
      <c r="D94" s="34"/>
      <c r="E94" s="34"/>
    </row>
    <row r="95" spans="1:5" ht="15">
      <c r="A95" s="34"/>
      <c r="B95" s="34"/>
      <c r="C95" s="34"/>
      <c r="D95" s="34"/>
      <c r="E95" s="34"/>
    </row>
    <row r="96" spans="1:5" ht="15">
      <c r="A96" s="34"/>
      <c r="B96" s="34"/>
      <c r="C96" s="34"/>
      <c r="D96" s="34"/>
      <c r="E96" s="34"/>
    </row>
    <row r="97" spans="1:5" ht="15">
      <c r="A97" s="34"/>
      <c r="B97" s="34"/>
      <c r="C97" s="34"/>
      <c r="D97" s="34"/>
      <c r="E97" s="34"/>
    </row>
    <row r="98" spans="1:5" ht="15">
      <c r="A98" s="34"/>
      <c r="B98" s="34"/>
      <c r="C98" s="34"/>
      <c r="D98" s="34"/>
      <c r="E98" s="34"/>
    </row>
    <row r="99" spans="1:5" ht="15">
      <c r="A99" s="34"/>
      <c r="B99" s="34"/>
      <c r="C99" s="34"/>
      <c r="D99" s="34"/>
      <c r="E99" s="34"/>
    </row>
    <row r="100" spans="1:5" ht="15">
      <c r="A100" s="34"/>
      <c r="B100" s="34"/>
      <c r="C100" s="34"/>
      <c r="D100" s="34"/>
      <c r="E100" s="34"/>
    </row>
    <row r="101" spans="1:5" ht="15">
      <c r="A101" s="34"/>
      <c r="B101" s="34"/>
      <c r="C101" s="34"/>
      <c r="D101" s="34"/>
      <c r="E101" s="34"/>
    </row>
    <row r="102" spans="1:5" ht="15">
      <c r="A102" s="34"/>
      <c r="B102" s="34"/>
      <c r="C102" s="34"/>
      <c r="D102" s="34"/>
      <c r="E102" s="34"/>
    </row>
    <row r="103" spans="1:5" ht="15">
      <c r="A103" s="34"/>
      <c r="B103" s="34"/>
      <c r="C103" s="34"/>
      <c r="D103" s="34"/>
      <c r="E103" s="34"/>
    </row>
    <row r="104" spans="1:5" ht="15">
      <c r="A104" s="34"/>
      <c r="B104" s="34"/>
      <c r="C104" s="34"/>
      <c r="D104" s="34"/>
      <c r="E104" s="34"/>
    </row>
    <row r="105" spans="1:5" ht="15">
      <c r="A105" s="34"/>
      <c r="B105" s="34"/>
      <c r="C105" s="34"/>
      <c r="D105" s="34"/>
      <c r="E105" s="34"/>
    </row>
    <row r="106" spans="1:5" ht="15">
      <c r="A106" s="34"/>
      <c r="B106" s="34"/>
      <c r="C106" s="34"/>
      <c r="D106" s="34"/>
      <c r="E106" s="34"/>
    </row>
    <row r="107" spans="1:5" ht="15">
      <c r="A107" s="34"/>
      <c r="B107" s="34"/>
      <c r="C107" s="34"/>
      <c r="D107" s="34"/>
      <c r="E107" s="34"/>
    </row>
    <row r="108" spans="1:5" ht="15">
      <c r="A108" s="34"/>
      <c r="B108" s="34"/>
      <c r="C108" s="34"/>
      <c r="D108" s="34"/>
      <c r="E108" s="34"/>
    </row>
    <row r="109" spans="1:5" ht="15">
      <c r="A109" s="34"/>
      <c r="B109" s="34"/>
      <c r="C109" s="34"/>
      <c r="D109" s="34"/>
      <c r="E109" s="34"/>
    </row>
    <row r="110" spans="1:5" ht="12.75">
      <c r="A110" s="35"/>
      <c r="B110" s="35"/>
      <c r="C110" s="35"/>
      <c r="D110" s="35"/>
      <c r="E110" s="35"/>
    </row>
    <row r="111" spans="1:5" ht="12.75">
      <c r="A111" s="35"/>
      <c r="B111" s="35"/>
      <c r="C111" s="35"/>
      <c r="D111" s="35"/>
      <c r="E111" s="35"/>
    </row>
    <row r="112" spans="1:5" ht="12.75">
      <c r="A112" s="35"/>
      <c r="B112" s="35"/>
      <c r="C112" s="35"/>
      <c r="D112" s="35"/>
      <c r="E112" s="35"/>
    </row>
    <row r="113" spans="1:5" ht="12.75">
      <c r="A113" s="35"/>
      <c r="B113" s="35"/>
      <c r="C113" s="35"/>
      <c r="D113" s="35"/>
      <c r="E113" s="35"/>
    </row>
    <row r="114" spans="1:5" ht="12.75">
      <c r="A114" s="35"/>
      <c r="B114" s="35"/>
      <c r="C114" s="35"/>
      <c r="D114" s="35"/>
      <c r="E114" s="35"/>
    </row>
    <row r="115" spans="1:5" ht="12.75">
      <c r="A115" s="35"/>
      <c r="B115" s="35"/>
      <c r="C115" s="35"/>
      <c r="D115" s="35"/>
      <c r="E115" s="35"/>
    </row>
    <row r="116" spans="1:5" ht="12.75">
      <c r="A116" s="35"/>
      <c r="B116" s="35"/>
      <c r="C116" s="35"/>
      <c r="D116" s="35"/>
      <c r="E116" s="35"/>
    </row>
    <row r="117" spans="1:5" ht="12.75">
      <c r="A117" s="35"/>
      <c r="B117" s="35"/>
      <c r="C117" s="35"/>
      <c r="D117" s="35"/>
      <c r="E117" s="35"/>
    </row>
    <row r="118" spans="1:5" ht="12.75">
      <c r="A118" s="35"/>
      <c r="B118" s="35"/>
      <c r="C118" s="35"/>
      <c r="D118" s="35"/>
      <c r="E118" s="35"/>
    </row>
    <row r="119" spans="1:5" ht="12.75">
      <c r="A119" s="35"/>
      <c r="B119" s="35"/>
      <c r="C119" s="35"/>
      <c r="D119" s="35"/>
      <c r="E119" s="35"/>
    </row>
    <row r="120" spans="1:5" ht="12.75">
      <c r="A120" s="35"/>
      <c r="B120" s="35"/>
      <c r="C120" s="35"/>
      <c r="D120" s="35"/>
      <c r="E120" s="35"/>
    </row>
    <row r="121" spans="1:5" ht="12.75">
      <c r="A121" s="35"/>
      <c r="B121" s="35"/>
      <c r="C121" s="35"/>
      <c r="D121" s="35"/>
      <c r="E121" s="35"/>
    </row>
    <row r="122" spans="1:5" ht="12.75">
      <c r="A122" s="35"/>
      <c r="B122" s="35"/>
      <c r="C122" s="35"/>
      <c r="D122" s="35"/>
      <c r="E122" s="35"/>
    </row>
    <row r="123" spans="1:5" ht="12.75">
      <c r="A123" s="35"/>
      <c r="B123" s="35"/>
      <c r="C123" s="35"/>
      <c r="D123" s="35"/>
      <c r="E123" s="35"/>
    </row>
    <row r="124" spans="1:5" ht="12.75">
      <c r="A124" s="35"/>
      <c r="B124" s="35"/>
      <c r="C124" s="35"/>
      <c r="D124" s="35"/>
      <c r="E124" s="35"/>
    </row>
    <row r="125" spans="1:5" ht="12.75">
      <c r="A125" s="35"/>
      <c r="B125" s="35"/>
      <c r="C125" s="35"/>
      <c r="D125" s="35"/>
      <c r="E125" s="35"/>
    </row>
    <row r="126" spans="1:5" ht="12.75">
      <c r="A126" s="35"/>
      <c r="B126" s="35"/>
      <c r="C126" s="35"/>
      <c r="D126" s="35"/>
      <c r="E126" s="35"/>
    </row>
    <row r="127" spans="1:5" ht="12.75">
      <c r="A127" s="35"/>
      <c r="B127" s="35"/>
      <c r="C127" s="35"/>
      <c r="D127" s="35"/>
      <c r="E127" s="35"/>
    </row>
    <row r="128" spans="1:5" ht="12.75">
      <c r="A128" s="35"/>
      <c r="B128" s="35"/>
      <c r="C128" s="35"/>
      <c r="D128" s="35"/>
      <c r="E128" s="35"/>
    </row>
    <row r="129" spans="1:5" ht="12.75">
      <c r="A129" s="28"/>
      <c r="B129" s="28"/>
      <c r="C129" s="28"/>
      <c r="D129" s="28"/>
      <c r="E129" s="28"/>
    </row>
    <row r="130" spans="1:5" ht="12.75">
      <c r="A130" s="28"/>
      <c r="B130" s="28"/>
      <c r="C130" s="28"/>
      <c r="D130" s="28"/>
      <c r="E130" s="28"/>
    </row>
    <row r="131" spans="1:5" ht="12.75">
      <c r="A131" s="28"/>
      <c r="B131" s="28"/>
      <c r="C131" s="28"/>
      <c r="D131" s="28"/>
      <c r="E131" s="28"/>
    </row>
    <row r="132" spans="1:5" ht="12.75">
      <c r="A132" s="28"/>
      <c r="B132" s="28"/>
      <c r="C132" s="28"/>
      <c r="D132" s="28"/>
      <c r="E132" s="28"/>
    </row>
    <row r="133" spans="1:5" ht="12.75">
      <c r="A133" s="28"/>
      <c r="B133" s="28"/>
      <c r="C133" s="28"/>
      <c r="D133" s="28"/>
      <c r="E133" s="28"/>
    </row>
    <row r="134" spans="1:5" ht="12.75">
      <c r="A134" s="28"/>
      <c r="B134" s="28"/>
      <c r="C134" s="28"/>
      <c r="D134" s="28"/>
      <c r="E134" s="28"/>
    </row>
    <row r="135" spans="1:5" ht="12.75">
      <c r="A135" s="28"/>
      <c r="B135" s="28"/>
      <c r="C135" s="28"/>
      <c r="D135" s="28"/>
      <c r="E135" s="28"/>
    </row>
    <row r="136" spans="1:5" ht="12.75">
      <c r="A136" s="28"/>
      <c r="B136" s="28"/>
      <c r="C136" s="28"/>
      <c r="D136" s="28"/>
      <c r="E136" s="28"/>
    </row>
    <row r="137" spans="1:5" ht="12.75">
      <c r="A137" s="28"/>
      <c r="B137" s="28"/>
      <c r="C137" s="28"/>
      <c r="D137" s="28"/>
      <c r="E137" s="28"/>
    </row>
    <row r="138" spans="1:5" ht="12.75">
      <c r="A138" s="28"/>
      <c r="B138" s="28"/>
      <c r="C138" s="28"/>
      <c r="D138" s="28"/>
      <c r="E138" s="28"/>
    </row>
    <row r="139" spans="1:5" ht="12.75">
      <c r="A139" s="28"/>
      <c r="B139" s="28"/>
      <c r="C139" s="28"/>
      <c r="D139" s="28"/>
      <c r="E139" s="28"/>
    </row>
    <row r="140" spans="1:5" ht="12.75">
      <c r="A140" s="28"/>
      <c r="B140" s="28"/>
      <c r="C140" s="28"/>
      <c r="D140" s="28"/>
      <c r="E140" s="28"/>
    </row>
    <row r="141" spans="1:5" ht="12.75">
      <c r="A141" s="28"/>
      <c r="B141" s="28"/>
      <c r="C141" s="28"/>
      <c r="D141" s="28"/>
      <c r="E141" s="28"/>
    </row>
    <row r="142" spans="1:5" ht="12.75">
      <c r="A142" s="28"/>
      <c r="B142" s="28"/>
      <c r="C142" s="28"/>
      <c r="D142" s="28"/>
      <c r="E142" s="28"/>
    </row>
    <row r="143" spans="1:5" ht="12.75">
      <c r="A143" s="28"/>
      <c r="B143" s="28"/>
      <c r="C143" s="28"/>
      <c r="D143" s="28"/>
      <c r="E143" s="28"/>
    </row>
    <row r="144" spans="1:5" ht="12.75">
      <c r="A144" s="28"/>
      <c r="B144" s="28"/>
      <c r="C144" s="28"/>
      <c r="D144" s="28"/>
      <c r="E144" s="28"/>
    </row>
    <row r="145" spans="1:5" ht="12.75">
      <c r="A145" s="28"/>
      <c r="B145" s="28"/>
      <c r="C145" s="28"/>
      <c r="D145" s="28"/>
      <c r="E145" s="28"/>
    </row>
    <row r="146" spans="1:5" ht="12.75">
      <c r="A146" s="28"/>
      <c r="B146" s="28"/>
      <c r="C146" s="28"/>
      <c r="D146" s="28"/>
      <c r="E146" s="28"/>
    </row>
    <row r="147" spans="1:5" ht="12.75">
      <c r="A147" s="28"/>
      <c r="B147" s="28"/>
      <c r="C147" s="28"/>
      <c r="D147" s="28"/>
      <c r="E147" s="28"/>
    </row>
    <row r="148" spans="1:5" ht="12.75">
      <c r="A148" s="28"/>
      <c r="B148" s="28"/>
      <c r="C148" s="28"/>
      <c r="D148" s="28"/>
      <c r="E148" s="28"/>
    </row>
    <row r="149" spans="1:5" ht="12.75">
      <c r="A149" s="28"/>
      <c r="B149" s="28"/>
      <c r="C149" s="28"/>
      <c r="D149" s="28"/>
      <c r="E149" s="28"/>
    </row>
    <row r="150" spans="1:5" ht="12.75">
      <c r="A150" s="28"/>
      <c r="B150" s="28"/>
      <c r="C150" s="28"/>
      <c r="D150" s="28"/>
      <c r="E150" s="28"/>
    </row>
    <row r="151" spans="1:5" ht="12.75">
      <c r="A151" s="28"/>
      <c r="B151" s="28"/>
      <c r="C151" s="28"/>
      <c r="D151" s="28"/>
      <c r="E151" s="28"/>
    </row>
    <row r="152" spans="1:5" ht="12.75">
      <c r="A152" s="28"/>
      <c r="B152" s="28"/>
      <c r="C152" s="28"/>
      <c r="D152" s="28"/>
      <c r="E152" s="28"/>
    </row>
    <row r="153" spans="1:5" ht="12.75">
      <c r="A153" s="28"/>
      <c r="B153" s="28"/>
      <c r="C153" s="28"/>
      <c r="D153" s="28"/>
      <c r="E153" s="28"/>
    </row>
    <row r="154" spans="1:5" ht="12.75">
      <c r="A154" s="28"/>
      <c r="B154" s="28"/>
      <c r="C154" s="28"/>
      <c r="D154" s="28"/>
      <c r="E154" s="28"/>
    </row>
    <row r="155" spans="1:5" ht="12.75">
      <c r="A155" s="28"/>
      <c r="B155" s="28"/>
      <c r="C155" s="28"/>
      <c r="D155" s="28"/>
      <c r="E155" s="28"/>
    </row>
    <row r="156" spans="1:5" ht="12.75">
      <c r="A156" s="28"/>
      <c r="B156" s="28"/>
      <c r="C156" s="28"/>
      <c r="D156" s="28"/>
      <c r="E156" s="28"/>
    </row>
    <row r="157" spans="1:5" ht="12.75">
      <c r="A157" s="28"/>
      <c r="B157" s="28"/>
      <c r="C157" s="28"/>
      <c r="D157" s="28"/>
      <c r="E157" s="28"/>
    </row>
    <row r="158" spans="1:5" ht="12.75">
      <c r="A158" s="28"/>
      <c r="B158" s="28"/>
      <c r="C158" s="28"/>
      <c r="D158" s="28"/>
      <c r="E158" s="28"/>
    </row>
    <row r="159" spans="1:5" ht="12.75">
      <c r="A159" s="28"/>
      <c r="B159" s="28"/>
      <c r="C159" s="28"/>
      <c r="D159" s="28"/>
      <c r="E159" s="28"/>
    </row>
    <row r="160" spans="1:5" ht="12.75">
      <c r="A160" s="28"/>
      <c r="B160" s="28"/>
      <c r="C160" s="28"/>
      <c r="D160" s="28"/>
      <c r="E160" s="28"/>
    </row>
    <row r="161" spans="1:5" ht="12.75">
      <c r="A161" s="28"/>
      <c r="B161" s="28"/>
      <c r="C161" s="28"/>
      <c r="D161" s="28"/>
      <c r="E161" s="28"/>
    </row>
    <row r="162" spans="1:5" ht="12.75">
      <c r="A162" s="28"/>
      <c r="B162" s="28"/>
      <c r="C162" s="28"/>
      <c r="D162" s="28"/>
      <c r="E162" s="28"/>
    </row>
    <row r="163" spans="1:5" ht="12.75">
      <c r="A163" s="28"/>
      <c r="B163" s="28"/>
      <c r="C163" s="28"/>
      <c r="D163" s="28"/>
      <c r="E163" s="28"/>
    </row>
    <row r="164" spans="1:5" ht="12.75">
      <c r="A164" s="28"/>
      <c r="B164" s="28"/>
      <c r="C164" s="28"/>
      <c r="D164" s="28"/>
      <c r="E164" s="28"/>
    </row>
    <row r="165" spans="1:5" ht="12.75">
      <c r="A165" s="28"/>
      <c r="B165" s="28"/>
      <c r="C165" s="28"/>
      <c r="D165" s="28"/>
      <c r="E165" s="28"/>
    </row>
    <row r="166" spans="1:5" ht="12.75">
      <c r="A166" s="28"/>
      <c r="B166" s="28"/>
      <c r="C166" s="28"/>
      <c r="D166" s="28"/>
      <c r="E166" s="28"/>
    </row>
    <row r="167" spans="1:5" ht="12.75">
      <c r="A167" s="28"/>
      <c r="B167" s="28"/>
      <c r="C167" s="28"/>
      <c r="D167" s="28"/>
      <c r="E167" s="28"/>
    </row>
    <row r="168" spans="1:5" ht="12.75">
      <c r="A168" s="28"/>
      <c r="B168" s="28"/>
      <c r="C168" s="28"/>
      <c r="D168" s="28"/>
      <c r="E168" s="28"/>
    </row>
    <row r="169" spans="1:5" ht="12.75">
      <c r="A169" s="28"/>
      <c r="B169" s="28"/>
      <c r="C169" s="28"/>
      <c r="D169" s="28"/>
      <c r="E169" s="28"/>
    </row>
    <row r="170" spans="1:5" ht="12.75">
      <c r="A170" s="28"/>
      <c r="B170" s="28"/>
      <c r="C170" s="28"/>
      <c r="D170" s="28"/>
      <c r="E170" s="28"/>
    </row>
    <row r="171" spans="1:5" ht="12.75">
      <c r="A171" s="28"/>
      <c r="B171" s="28"/>
      <c r="C171" s="28"/>
      <c r="D171" s="28"/>
      <c r="E171" s="28"/>
    </row>
  </sheetData>
  <sheetProtection/>
  <mergeCells count="6">
    <mergeCell ref="C5:D5"/>
    <mergeCell ref="A11:B11"/>
    <mergeCell ref="A70:B70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Sekretar</cp:lastModifiedBy>
  <cp:lastPrinted>2013-11-28T05:11:06Z</cp:lastPrinted>
  <dcterms:created xsi:type="dcterms:W3CDTF">2007-11-14T05:01:51Z</dcterms:created>
  <dcterms:modified xsi:type="dcterms:W3CDTF">2013-11-28T05:16:20Z</dcterms:modified>
  <cp:category/>
  <cp:version/>
  <cp:contentType/>
  <cp:contentStatus/>
</cp:coreProperties>
</file>