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05" windowWidth="11340" windowHeight="8985" tabRatio="822" firstSheet="1" activeTab="2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7" sheetId="6" r:id="rId6"/>
    <sheet name="доходы 2018-2019" sheetId="7" r:id="rId7"/>
    <sheet name="расходы 2017" sheetId="8" r:id="rId8"/>
    <sheet name="расходы 2018-2019" sheetId="9" r:id="rId9"/>
    <sheet name="Ведомственная на 2017" sheetId="10" r:id="rId10"/>
    <sheet name="Ведомственная на 2018-2019" sheetId="11" r:id="rId11"/>
    <sheet name="прил-е 2" sheetId="12" r:id="rId12"/>
    <sheet name="прил-е 3" sheetId="13" r:id="rId13"/>
    <sheet name="прил-е 4" sheetId="14" r:id="rId14"/>
    <sheet name="прил-е 19" sheetId="15" r:id="rId15"/>
    <sheet name="прил-е 20" sheetId="16" r:id="rId16"/>
    <sheet name="прил-е 15" sheetId="17" r:id="rId17"/>
    <sheet name="прил-е 16" sheetId="18" r:id="rId18"/>
    <sheet name="прил-е 13" sheetId="19" r:id="rId19"/>
    <sheet name="Распределение дор.фонда 11" sheetId="20" r:id="rId20"/>
    <sheet name="Распред.дор.фонда 2016-2017 12" sheetId="21" r:id="rId21"/>
    <sheet name="прил-е 14" sheetId="22" r:id="rId22"/>
  </sheets>
  <externalReferences>
    <externalReference r:id="rId25"/>
  </externalReferences>
  <definedNames/>
  <calcPr fullCalcOnLoad="1" refMode="R1C1"/>
</workbook>
</file>

<file path=xl/sharedStrings.xml><?xml version="1.0" encoding="utf-8"?>
<sst xmlns="http://schemas.openxmlformats.org/spreadsheetml/2006/main" count="1776" uniqueCount="537">
  <si>
    <t>Распределение средств муниципального дорожного фонда
Сенькинского сельского поселения на 2019-2020 годы</t>
  </si>
  <si>
    <t xml:space="preserve"> Межбюджетные трансферты передаваемые из бюджета Сенькинского сельского поселения  Добрянскому муниципальному району на выполнение переданных полномочий поселения на 2019-2020 годы</t>
  </si>
  <si>
    <t>на 2018 год</t>
  </si>
  <si>
    <t>03 2 00 00000</t>
  </si>
  <si>
    <t>Подпрограмма "Рациональное использование муниципального имущества Сенькинского сельского поселения и его содержание"</t>
  </si>
  <si>
    <t>на 2019 - 2020 годы</t>
  </si>
  <si>
    <t>Программа муниципальных гарантий Сенькинского сельского поселения на 2018 год</t>
  </si>
  <si>
    <t>Программа муниципальных гарантий Сенькинского сельского поселения на 2019-2020 годы</t>
  </si>
  <si>
    <t>по состоянию на 01.01.2021</t>
  </si>
  <si>
    <t>Источники финансирования дефицита бюджета Сенькинского сельского поселения на 2018 год</t>
  </si>
  <si>
    <t>Источники финансирования дефицита бюджета Сенькинского сельского поселения на 2019-2020 годы</t>
  </si>
  <si>
    <t>2020 год</t>
  </si>
  <si>
    <t>на 2018 год и на плановый период 2019-2020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</si>
  <si>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Сенькинского сельского поселения на 2018 год</t>
  </si>
  <si>
    <t>03 1 01 00020</t>
  </si>
  <si>
    <t xml:space="preserve">Выполнение кадастровых работ и осуществление государственного кадастрового учета земельных участков </t>
  </si>
  <si>
    <t>03 2 01 00000</t>
  </si>
  <si>
    <t>Основное мероприятие: Повышение эффективности управления муниципальным имуществом</t>
  </si>
  <si>
    <t>03 2 01 00010</t>
  </si>
  <si>
    <t>Оценка объектов муниципальной собственности поселения</t>
  </si>
  <si>
    <t>03 2 01 00030</t>
  </si>
  <si>
    <t>Оформление в муниципальную собственность выявленного бесхозяйного и выморочного имущества.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</si>
  <si>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Сенькинского сельского поселения на 2019-2020 годы</t>
  </si>
  <si>
    <t>313</t>
  </si>
  <si>
    <t>Пособия, компенсации, меры социальной поддержки по публичным нормативным обязательствам</t>
  </si>
  <si>
    <t>1003</t>
  </si>
  <si>
    <t>Социальное обеспечение населения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</si>
  <si>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</si>
  <si>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</si>
  <si>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</si>
  <si>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</si>
  <si>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</si>
  <si>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</si>
  <si>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Прочие безвозмездные поступления в бюджеты сельских 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</si>
  <si>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</si>
  <si>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выравнивание бюджетной обеспеченности</t>
  </si>
  <si>
    <t>Прочие доходы от оказания платных услуг (работ) получателями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</si>
  <si>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 поселений</t>
  </si>
  <si>
    <t>Невыясненные поступления, зачисляемые в бюджеты сельских 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</si>
  <si>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</si>
  <si>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</si>
  <si>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Краевые средства</t>
  </si>
  <si>
    <t>Дотации бюджетам сельских поселений на выравнивание бюджетной обеспеченности Средства района</t>
  </si>
  <si>
    <t>Прочие субсидии бюджетам сельских поселений</t>
  </si>
  <si>
    <t>Сенькинского  сельского поселения</t>
  </si>
  <si>
    <t>660 01 02 00 00 10 0000 710</t>
  </si>
  <si>
    <t>Основное мероприятие: "Обеспечение уровня комфортности проживания  жителей  поселения"</t>
  </si>
  <si>
    <t>02 1 01 00010</t>
  </si>
  <si>
    <t>02 1 01 00020</t>
  </si>
  <si>
    <t>01 0 01 00010</t>
  </si>
  <si>
    <t>01 0 02 00020</t>
  </si>
  <si>
    <t>660 01 02 00 00 10 0000 810</t>
  </si>
  <si>
    <t>660 01 03 01 00 10 0000 710</t>
  </si>
  <si>
    <t>660 01 03 01 00 10 0000 810</t>
  </si>
  <si>
    <t>660 01 05 02 01 10 0000 510</t>
  </si>
  <si>
    <t>660 01 05 02 01 10 0000 610</t>
  </si>
  <si>
    <t>Уменьшение прочих остатков денежных средств бюджетом Сенькинского сельского поселения</t>
  </si>
  <si>
    <t>Увеличение прочих остатков денежных средств бюджетом Сенькинского сельского поселения</t>
  </si>
  <si>
    <t>Получение кредитов от других бюджетов бюджетной системы Российской Федерации бюджетом Сенькинского сельского поселения в валюте Российской Федерации</t>
  </si>
  <si>
    <t>Погашение бюджетом Сенькинского  сельского поселения кредитов от кредитных организаций в валюте Российской Федерации</t>
  </si>
  <si>
    <t>Наименование главных администраторов  источников внутреннего финансирования дефицита бюджета Сенькинского  сельского поселения</t>
  </si>
  <si>
    <t>Муниципальное казенное учреждение "Совет депутатов Сенькинского сельского поселения"</t>
  </si>
  <si>
    <t>Муниципальное казенное учреждение "Администрация Сенькинского сельского поселения"</t>
  </si>
  <si>
    <t>Долговые обязательства Сенькинскогоо сельского поселения</t>
  </si>
  <si>
    <t>Договоры и соглашения о получении Сенькинским сельским поселением бюджетных ссуд и бюджетных кредитов от бюджетов других уровней бюджетной системы РФ</t>
  </si>
  <si>
    <t>Долговые обязательства Сенькинского сельского поселения</t>
  </si>
  <si>
    <t>01 0 00 00000</t>
  </si>
  <si>
    <t>01 0 01 00000</t>
  </si>
  <si>
    <t>Основные мероприятия: Привлечение населения к активному участию в культурной жизни</t>
  </si>
  <si>
    <t>01 0 02 00000</t>
  </si>
  <si>
    <t>Основные мероприятия: Развитие библиотечного дела</t>
  </si>
  <si>
    <t>01 0 03 00000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</si>
  <si>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</si>
  <si>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отдельным категориям граждан, работающим в государственных и муниципальных организациях  и проживающим в сельской местности и поселках городского типа (рабочих поселках), по оплате жилого помещения и коммунальных услуг</t>
  </si>
  <si>
    <t>02 0 00 00000</t>
  </si>
  <si>
    <t>02 1 00 00000</t>
  </si>
  <si>
    <t>Подпрограмма  "Содержание, ремонт внутрипоселковых дорог и искусственных сооружений на них"</t>
  </si>
  <si>
    <t>02 1 01 00000</t>
  </si>
  <si>
    <t>Основное мероприятие: "Приведение в нормативное состояние автомобильных дорог местного значения"</t>
  </si>
  <si>
    <t>Содержание автомобильных дорог и  искусственных сооружений на них в границах поселения</t>
  </si>
  <si>
    <t>Ремонт автомобильных дорог и искусственных сооружений на них в границах поселения</t>
  </si>
  <si>
    <t>02 2 00 00000</t>
  </si>
  <si>
    <t>Подпрограмма  "Мероприятия по осуществлению водоснабжения населения"</t>
  </si>
  <si>
    <t>02 2 01 00000</t>
  </si>
  <si>
    <t>Основное мероприятие: Обеспечение жителей водоснабжением</t>
  </si>
  <si>
    <t>02 2 01 00030</t>
  </si>
  <si>
    <t>Содержание и ремонт систем водоснабжения</t>
  </si>
  <si>
    <t>02 3 00 00000</t>
  </si>
  <si>
    <t>Подпрограмма: "Развитие и реконструкция систем наружного освещения"</t>
  </si>
  <si>
    <t>02 3 01 00000</t>
  </si>
  <si>
    <t>02 3 01 00040</t>
  </si>
  <si>
    <t>02 3 01 00050</t>
  </si>
  <si>
    <t>Мероприятия по содержанию сетей наружного освещения в границах поселения</t>
  </si>
  <si>
    <t>02 4 00 00000</t>
  </si>
  <si>
    <t>Подпрограмма "Мероприятия по благоустройству поселения".</t>
  </si>
  <si>
    <t>02 4 01 00000</t>
  </si>
  <si>
    <t>Основное мероприятие "Улучшение санитарного и  экологического состояния территории "</t>
  </si>
  <si>
    <t>02 4 01 00060</t>
  </si>
  <si>
    <t>Организации и содержанию мест захоронения</t>
  </si>
  <si>
    <t>02 4 01 00070</t>
  </si>
  <si>
    <t>Прочие мероприятия по благоустройству поселения</t>
  </si>
  <si>
    <t>02 4 01 00080</t>
  </si>
  <si>
    <t>03 0 00 00000</t>
  </si>
  <si>
    <t>03 1 01 00000</t>
  </si>
  <si>
    <t>Основное мероприятие "Организация мероприятий в сфере земельных отношений"</t>
  </si>
  <si>
    <t>03 1 01 00030</t>
  </si>
  <si>
    <t>04 0 00 00000</t>
  </si>
  <si>
    <t>Основное мероприятие: "Безопасное проживание населения на территории Сенькинского сельского поселения"</t>
  </si>
  <si>
    <t>Организация и осуществление мероприятий по защите населения и территории от чрезвычайных ситуаций</t>
  </si>
  <si>
    <t>Обеспечение безопасности населения на водных объектах в границах населённых пунктов Сенькинского сельского поселения</t>
  </si>
  <si>
    <t>05 0 00 00000</t>
  </si>
  <si>
    <t xml:space="preserve">Основное мероприятие: "Обеспечение благоприятных организационных и финансовых условий для повышения уровня профессионализма и компетентности муниципальных служащих Сенькинского сельского поселения" </t>
  </si>
  <si>
    <t xml:space="preserve">90 0 00 0000 </t>
  </si>
  <si>
    <t>91 0 00 00000</t>
  </si>
  <si>
    <t>91 0 00 00010</t>
  </si>
  <si>
    <t>91 0 00 00020</t>
  </si>
  <si>
    <t>91 0 00 00030</t>
  </si>
  <si>
    <t>92 0 00 00000</t>
  </si>
  <si>
    <t>92 0 00 51180</t>
  </si>
  <si>
    <t>93 0 00 00000</t>
  </si>
  <si>
    <t>93 0 00 00010</t>
  </si>
  <si>
    <t>93 0 00 83510</t>
  </si>
  <si>
    <t>93 0 00 83520</t>
  </si>
  <si>
    <t>93 0 00 83540</t>
  </si>
  <si>
    <t>90 0 00 00000</t>
  </si>
  <si>
    <t>Обеспечение первичных мер пожарной безопасности 
в границах населённых пунктов Сенькинского сельского поселения</t>
  </si>
  <si>
    <t>661</t>
  </si>
  <si>
    <t>МКУ "Совет депутатов Сенькинского сельского поселения"</t>
  </si>
  <si>
    <t>660</t>
  </si>
  <si>
    <t>МКУ "Администрация Сенькинского сельского поселения"</t>
  </si>
  <si>
    <t>Муниципальная программа Сенькинского сельского поселения "Обеспечение безопасности жизнидеятельности населения Сенькинского сельского поселения"</t>
  </si>
  <si>
    <t>1 06 01000 00 0000 110</t>
  </si>
  <si>
    <t xml:space="preserve">Налог на имущество физических лиц 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</si>
  <si>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</si>
  <si>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</si>
  <si>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</si>
  <si>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</si>
  <si>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</si>
  <si>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</si>
  <si>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</si>
  <si>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</si>
  <si>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</si>
  <si>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</si>
  <si>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</si>
  <si>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</si>
  <si>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</si>
  <si>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1 11 05035 10 0000 120</t>
  </si>
  <si>
    <t xml:space="preserve">2 00 00000 00 0000 000 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</si>
  <si>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</si>
  <si>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</si>
  <si>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</si>
  <si>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Дотации на выравнивание бюджетной обеспеченности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</si>
  <si>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</si>
  <si>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</si>
  <si>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660 2 18 05010 10 0000 180</t>
  </si>
  <si>
    <t>Прочие межбюджетные трансферты, передаваемые бюджетам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</si>
  <si>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</si>
  <si>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</si>
  <si>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</si>
  <si>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</si>
  <si>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</si>
  <si>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</si>
  <si>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</si>
  <si>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</si>
  <si>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Резервные средства</t>
  </si>
  <si>
    <t>Уплата налога на имущество организаций и земельного налога</t>
  </si>
  <si>
    <t>Защита населения и территории от чрезвычайных ситуаций природного и техногенного характера, гражданская оборона</t>
  </si>
  <si>
    <t>200</t>
  </si>
  <si>
    <t>240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</si>
  <si>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</si>
  <si>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</si>
  <si>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</si>
  <si>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</si>
  <si>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</si>
  <si>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</si>
  <si>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</si>
  <si>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</si>
  <si>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</si>
  <si>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</si>
  <si>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</si>
  <si>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</si>
  <si>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</si>
  <si>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</si>
  <si>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</si>
  <si>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</si>
  <si>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Приобретение лицензий на программное обеспечение</t>
  </si>
  <si>
    <t>Мероприятия по повышению квалификации муниципальных служащих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</si>
  <si>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</si>
  <si>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</si>
  <si>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</si>
  <si>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</si>
  <si>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</si>
  <si>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</si>
  <si>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</si>
  <si>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</si>
  <si>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</si>
  <si>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</si>
  <si>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Управление резервным фондом администрации</t>
  </si>
  <si>
    <t>01 03 01 00 10 0000 710</t>
  </si>
  <si>
    <t>01 03 01 00 10 0000 810</t>
  </si>
  <si>
    <t>Оплата уличного освещения в границах населенных пунктов поселения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</si>
  <si>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</si>
  <si>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</si>
  <si>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</si>
  <si>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</si>
  <si>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</si>
  <si>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</si>
  <si>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</si>
  <si>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</si>
  <si>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</si>
  <si>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</si>
  <si>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</si>
  <si>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</si>
  <si>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</si>
  <si>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</si>
  <si>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</si>
  <si>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</si>
  <si>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</si>
  <si>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</si>
  <si>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</si>
  <si>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</si>
  <si>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</si>
  <si>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</si>
  <si>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</si>
  <si>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</si>
  <si>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</si>
  <si>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</si>
  <si>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</si>
  <si>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</si>
  <si>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</si>
  <si>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</si>
  <si>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</si>
  <si>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Код главы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</si>
  <si>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</si>
  <si>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</si>
  <si>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</si>
  <si>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</si>
  <si>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</si>
  <si>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</si>
  <si>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</si>
  <si>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</si>
  <si>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</si>
  <si>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</si>
  <si>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</si>
  <si>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</si>
  <si>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Составление протоколов об административных правонарушениях</t>
  </si>
  <si>
    <t>Наименование главного администратора доходов</t>
  </si>
  <si>
    <t>Код классификации  источников внутреннего финансирования дефицита</t>
  </si>
  <si>
    <t>Главные распорядители средств бюджета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</si>
  <si>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</si>
  <si>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</si>
  <si>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</si>
  <si>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(группам, подгруппам, статьям видов доходов, статьям классификации операций сектора</t>
  </si>
  <si>
    <t>1 03 02000 01 0000 110</t>
  </si>
  <si>
    <t>1 03 02250 01 0000 110</t>
  </si>
  <si>
    <t>1 03 02260 01 0000 110</t>
  </si>
  <si>
    <t>1 03 02230 01 0000 110</t>
  </si>
  <si>
    <t>1 03 02240 01 0000 110</t>
  </si>
  <si>
    <t>АКЦИЗЫ ПО ПОДАКЦИЗНЫМ ТОВАРАМ (ПРОДУКЦИИ), ПРОИЗВОДИМЫМ НА ТЕРРИТОРИИ РОССИЙСКОЙ ФЕДЕРАЦИИ</t>
  </si>
  <si>
    <t>Мероприятия по организации сбора, вывоза бытовых отходов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</si>
  <si>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</si>
  <si>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</si>
  <si>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</si>
  <si>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</si>
  <si>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</si>
  <si>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</si>
  <si>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</si>
  <si>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</si>
  <si>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</si>
  <si>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</si>
  <si>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</si>
  <si>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</si>
  <si>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Вед</t>
  </si>
  <si>
    <t>Приложение 5</t>
  </si>
  <si>
    <t>0100</t>
  </si>
  <si>
    <t>0102</t>
  </si>
  <si>
    <t>0103</t>
  </si>
  <si>
    <t>0104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</si>
  <si>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</si>
  <si>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</si>
  <si>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</si>
  <si>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</si>
  <si>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</si>
  <si>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</si>
  <si>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</si>
  <si>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</si>
  <si>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</si>
  <si>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</si>
  <si>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</si>
  <si>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</si>
  <si>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</si>
  <si>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</si>
  <si>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</si>
  <si>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</si>
  <si>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</si>
  <si>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</si>
  <si>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</si>
  <si>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</si>
  <si>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</si>
  <si>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</si>
  <si>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Приложение 14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</si>
  <si>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</si>
  <si>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</si>
  <si>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</si>
  <si>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</si>
  <si>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</si>
  <si>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</si>
  <si>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</si>
  <si>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</si>
  <si>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</si>
  <si>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Код администратора</t>
  </si>
  <si>
    <t>Утверждено</t>
  </si>
  <si>
    <t>1 06 04011 02 0000 110</t>
  </si>
  <si>
    <t>Транспортный налог с организаций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</si>
  <si>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</si>
  <si>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бюджета</t>
  </si>
  <si>
    <t xml:space="preserve"> </t>
  </si>
  <si>
    <t>Приложение 17</t>
  </si>
  <si>
    <t>Приложение 18</t>
  </si>
  <si>
    <t>распределения доходов в бюджет</t>
  </si>
  <si>
    <t>Представление муниципальной услуги на обеспечение выполнения муниципального задания в сфере культурно-массовых мероприятий</t>
  </si>
  <si>
    <t>Предоставление  субсидий  бюджетным,  автономным  учреждениям и иным некоммерческим организациям</t>
  </si>
  <si>
    <t>Представление муниципальной услуги на обеспечение выполнения муниципального задания в сфере библиотечного обслуживания</t>
  </si>
  <si>
    <t>Социальное обеспечение и иные выплаты населению</t>
  </si>
  <si>
    <t>Муниципальная программа Сенькинского сельского поселения "Организация досуга и обеспечение услугами культуры населению Сенькинского сельского поселения"</t>
  </si>
  <si>
    <t>Муниципальная программа Сенькинского сельского поселения "Инфраструктура Сенькинского сельского поселения"</t>
  </si>
  <si>
    <t>Муниципальная программа Сенькинского сельского поселения "Управление земельными ресурсами и имуществом Сенькинского поселения"</t>
  </si>
  <si>
    <t>Муниципальная программа Сенькинского сельского поселения "Обеспечение безопасности жизнедеятельности населения Сенькинского сельского поселения"</t>
  </si>
  <si>
    <t>Обеспечение деятельности органов местного самоуправления Сенькинского сельского поселения на исполнение государственных полномочий</t>
  </si>
  <si>
    <t>Мероприятия, осуществляемые органами местного самоуправления Сенькинского сельского поселения, в рамках непрограммных направлений расходов</t>
  </si>
  <si>
    <t>Обеспечение деятельности органов местного самоуправления Сенькинского сельского поселения</t>
  </si>
  <si>
    <t>Средства на уплату членских взносов в Совет муниципальных образований Пермского края</t>
  </si>
  <si>
    <t>Сенькинского сельского поселения</t>
  </si>
  <si>
    <t>Доходы бюджета Сенькинского сельского поселения по кодам поступлений в бюджет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</si>
  <si>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</si>
  <si>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</si>
  <si>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</si>
  <si>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</si>
  <si>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</si>
  <si>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</si>
  <si>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1 05 03000 01 0000 110</t>
  </si>
  <si>
    <t>Единый сельскохозяйственный налог</t>
  </si>
  <si>
    <t>1 05 03010 01 0000 110</t>
  </si>
  <si>
    <t xml:space="preserve">Земельный налог с организаций </t>
  </si>
  <si>
    <t>1 06 06033 10 0000 110</t>
  </si>
  <si>
    <t>1 06 06040 00 0000 110</t>
  </si>
  <si>
    <t>Земельный налог с физических лиц</t>
  </si>
  <si>
    <t>1 06 06030 00 0000 110</t>
  </si>
  <si>
    <t>1 06 06043 10 0000 110</t>
  </si>
  <si>
    <t>Распределение доходов бюджета Сенькинского сельского поселения по кодам поступлений в бюджет</t>
  </si>
  <si>
    <t xml:space="preserve">Сенькинского сельского поселения по отдельным видам доходов </t>
  </si>
  <si>
    <t>660 1 08 04020 01 1000 110</t>
  </si>
  <si>
    <t>660 1 08 04020 01 4000 110</t>
  </si>
  <si>
    <t>660 1 11 05035 10 0000 120</t>
  </si>
  <si>
    <t>660 1 13 02995 10 0000 130</t>
  </si>
  <si>
    <t>660 1 14 02053 10 0000 440</t>
  </si>
  <si>
    <t>660 1 14 02053 10 0000 410</t>
  </si>
  <si>
    <t>660 1 14 06025 10 0000 430</t>
  </si>
  <si>
    <t>660 1 16 23051 10 0000 140</t>
  </si>
  <si>
    <t>660 1 16 90050 10 0000 140</t>
  </si>
  <si>
    <t>660 1 17 01050 10 0000 180</t>
  </si>
  <si>
    <t>660 1 17 05050 10 0000 180</t>
  </si>
  <si>
    <t>660 2 07 05030 10 0000 180</t>
  </si>
  <si>
    <t>660 2 08 05000 10 0000 180</t>
  </si>
  <si>
    <t>600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</si>
  <si>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</si>
  <si>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</si>
  <si>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</si>
  <si>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</si>
  <si>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</si>
  <si>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</si>
  <si>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</si>
  <si>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</si>
  <si>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2.</t>
  </si>
  <si>
    <t>3.</t>
  </si>
  <si>
    <t>4.</t>
  </si>
  <si>
    <t>Сумма расходов, тыс.руб.</t>
  </si>
  <si>
    <t>Приложение 15</t>
  </si>
  <si>
    <t>Приложение 16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</si>
  <si>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</si>
  <si>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</si>
  <si>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</si>
  <si>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</si>
  <si>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</si>
  <si>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</si>
  <si>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</si>
  <si>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</si>
  <si>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2.1.</t>
  </si>
  <si>
    <t>2.2.</t>
  </si>
  <si>
    <t>2.3.</t>
  </si>
  <si>
    <t>2.4.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</si>
  <si>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</si>
  <si>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</si>
  <si>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</si>
  <si>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Приложение 20</t>
  </si>
  <si>
    <t>Приложение 21</t>
  </si>
  <si>
    <t>Приложение 22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</si>
  <si>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</si>
  <si>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</si>
  <si>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</si>
  <si>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</si>
  <si>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</si>
  <si>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</si>
  <si>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</si>
  <si>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</si>
  <si>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Наименование администратора источников финансирования дефицита бюджета Сенькинского сельского поселения</t>
  </si>
  <si>
    <t>Получение кредитов от кредитных организаций бюджетом Сенькинского сельского поселения в валюте Российской Федерации</t>
  </si>
  <si>
    <t>Погашение бюджетом Сенькинского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</si>
  <si>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Сенькинского сельского поселенияв валюте Российской Федерации</t>
  </si>
  <si>
    <t>Погашение бюджетом Сенькинского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</si>
  <si>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Сенькинского сельского поселения</t>
  </si>
  <si>
    <t>Уменьшение прочих остатков денежных средств бюджета Сенькинского сельского поселения</t>
  </si>
  <si>
    <t>Земельный налог с физических,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</si>
  <si>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</si>
  <si>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Получение кредитов от других бюджетов бюджетной системы Российской Федерации бюджетом Сенькинского  сельского поселенияв валюте Российской Федерации</t>
  </si>
  <si>
    <t>Погашение бюджетом Сенькинского 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</si>
  <si>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Сенькинского  сельского поселения</t>
  </si>
  <si>
    <t>Уменьшение прочих остатков денежных средств бюджета Сенькинского  сельского поселения</t>
  </si>
  <si>
    <t>Остаток задолженности по предоставленным муниципальным гарантиям Сенькинского сельского поселения в прошлые годы</t>
  </si>
  <si>
    <t>Исполнение принципалами обязательств в очередном финансовом году в соответствии с договорами о предоставлении муниципальных гарантий Сенькинского сельского поселения</t>
  </si>
  <si>
    <t>Предоставление муниципальных гарантий Сенькинского сельского поселения в очередном финансовом году</t>
  </si>
  <si>
    <t>Возникновение обязательств в очередном финансовом году в соответствии с договорами о предоставлении муниципальных гарантий Сенькинского сельского поселения</t>
  </si>
  <si>
    <t>Объем муниципального долга Сенькинского сельского поселения в соответствии с договорами о предоставлении муниципальных гарантий Сенькинского сельского поселения</t>
  </si>
  <si>
    <t>Муниципальное казенное учреждение "Администрация Сенькинского сельского поселения"                                                                                                          ИНН 5914020545 КПП 591401001</t>
  </si>
  <si>
    <t>Прочие доходы от компенсации затрат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</si>
  <si>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</si>
  <si>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</si>
  <si>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</si>
  <si>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</si>
  <si>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</si>
  <si>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</si>
  <si>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</si>
  <si>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</si>
  <si>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</si>
  <si>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</si>
  <si>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Муниципальная программа Сенькинского сельского поселения "Управление земельными ресурсами и имуществом Сенькинского сельского поселения"</t>
  </si>
  <si>
    <t>Муниципальная программа Сенькинского сельского поселения "Совершенствование системы муниципального управления Сенькинского сельского поселения"</t>
  </si>
  <si>
    <t>Пенсии за выслугу лет лицам, замещающим муниципальные должности, муниципальным служащим</t>
  </si>
  <si>
    <t>300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</si>
  <si>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</si>
  <si>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</si>
  <si>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1000</t>
  </si>
  <si>
    <t>1001</t>
  </si>
  <si>
    <t>СОЦИАЛЬНАЯ ПОЛИТИКА</t>
  </si>
  <si>
    <t>Пенсионное обеспечение</t>
  </si>
  <si>
    <t>задолженность на 01.01.2018</t>
  </si>
  <si>
    <t>1.1.1</t>
  </si>
  <si>
    <t>1.1.2</t>
  </si>
  <si>
    <t>по состоянию на 01.01.2019</t>
  </si>
  <si>
    <t>2 02 15001 10 0000 151</t>
  </si>
  <si>
    <t>2 02 10000 00 0000 151</t>
  </si>
  <si>
    <t>2 02 15001 00 0000 151</t>
  </si>
  <si>
    <t>Дотации бюджетам бюджетной системы Российской Федерации</t>
  </si>
  <si>
    <t>2 02 29999 10 0000 151</t>
  </si>
  <si>
    <t>2 02 29999 00 0000 151</t>
  </si>
  <si>
    <t>2 02 20000 00 0000 151</t>
  </si>
  <si>
    <t>2 02 30000 00 0000 151</t>
  </si>
  <si>
    <t>Субвенции бюджетам бюджетной системы Российской Федерации</t>
  </si>
  <si>
    <t>2 02 35118 00 0000 151</t>
  </si>
  <si>
    <t>2 02 35118 10 0000 151</t>
  </si>
  <si>
    <t>2 02 30024 00 0000 151</t>
  </si>
  <si>
    <t>2 02 30024 10 0000 151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</si>
  <si>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</si>
  <si>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Субвенции бюджетам сельских поселений на выполнение передаваемых полномочий субъектов Российской Федерации(льготно-коммунальные ЖКУ)</t>
  </si>
  <si>
    <t>2 02 40000 00 0000 151</t>
  </si>
  <si>
    <t>2 02 49999 10 0000 151</t>
  </si>
  <si>
    <t>2 02 49999 00 0000 151</t>
  </si>
  <si>
    <t>Закупка товаров, работ и услуг для обеспечения государственных (муниципальных) нужд</t>
  </si>
  <si>
    <t>660 2 02 49999 10 0000 151</t>
  </si>
  <si>
    <t>660 2 02 39999 10 0000 151</t>
  </si>
  <si>
    <t>660 2 02 30024 10 0000 151</t>
  </si>
  <si>
    <t>660 2 02 35118 10 0000 151</t>
  </si>
  <si>
    <t>660 2 02 29999 10 0000 151</t>
  </si>
  <si>
    <t>660 2 02 40014 10 0000 151</t>
  </si>
  <si>
    <t>Иные межбюджетные трансферты на улучшение жилищных условий граждан, проживающих в сельской местности, в том числе молодых семей и специалистов в рамках реализации ФЦП "Устойчивое развитие сельских территорий на 2014-2017гг. на период до 2020г."</t>
  </si>
  <si>
    <t>2019 год</t>
  </si>
  <si>
    <t>задолженность на 01.01.2019</t>
  </si>
  <si>
    <t>Иные межбюджетные трансферты, передаваемые в бюджет муниципального района на осуществление  внешнего муниципального финансового контроля</t>
  </si>
  <si>
    <t>по состоянию на 01.01.2020</t>
  </si>
  <si>
    <t>Глава муниципального образования</t>
  </si>
  <si>
    <t>800</t>
  </si>
  <si>
    <t>03 1 00 00000</t>
  </si>
  <si>
    <t>Подпрограмма «Эффективное развитие земельных отношений в Сенькинском сельском поселении»</t>
  </si>
  <si>
    <t>05 0 01 00000</t>
  </si>
  <si>
    <t>05 0 01 00040</t>
  </si>
  <si>
    <t>04 0 01 00000</t>
  </si>
  <si>
    <t>04 0 01 00020</t>
  </si>
  <si>
    <t>04 0 01 00010</t>
  </si>
  <si>
    <t>Ремонт автомобильных дорог и искусственных сооружений на них</t>
  </si>
  <si>
    <t>программа: "Развитие и реконструкция систем наружного освещения"</t>
  </si>
  <si>
    <t>05 0 01 70050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</si>
  <si>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</si>
  <si>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Иные межбюджетные трансферты, передаваемые в бюджет муниципального района на  осуществление внешнего муниципального финансового контроля</t>
  </si>
  <si>
    <t>Иные межбюджетные трансферты, передаваемые в бюджет муниципального района для осуществления полномочий в части по исполнению бюджета поселения</t>
  </si>
  <si>
    <t>государственного управления, относящихся к доходам бюджета) на 2018 год</t>
  </si>
  <si>
    <t>Главные администраторы доходов бюджета Сенькинского сельского поселения на 2018 год</t>
  </si>
  <si>
    <t>660 1 11 05025 10 0000 120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</si>
  <si>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</si>
  <si>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660 2 02 20216 10 0000 151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</si>
  <si>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</si>
  <si>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660 2 02 25558 10 0000 151</t>
  </si>
  <si>
    <t>Субсидии бюджетам сельских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</si>
  <si>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660 2 18 60010 10 0000 151</t>
  </si>
  <si>
    <t>660 219 60010 10 0000 151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</si>
  <si>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</si>
  <si>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660 1 17 14030 10 0000 180</t>
  </si>
  <si>
    <t>Средства самообложения граждан, зачисляемые в бюджеты сельских поселений</t>
  </si>
  <si>
    <t xml:space="preserve">660 2 02 15001 10 0000 151
</t>
  </si>
  <si>
    <t>Главные администраторы источников финансирования дефицита бюджета Сенькинского сельского поселения на 2018 год</t>
  </si>
  <si>
    <t>государственного управления, относящихся к доходам бюджет) на 2019-2020 годы</t>
  </si>
  <si>
    <t>05 0 01 00010</t>
  </si>
  <si>
    <t>05 0 01 00020</t>
  </si>
  <si>
    <t>05 0 01 00030</t>
  </si>
  <si>
    <t>04 0 01 00030</t>
  </si>
  <si>
    <t xml:space="preserve">Обеспечение первичных мер пожарной безопасности в границах населённых пунктов Сенькинского сельского поселения
</t>
  </si>
  <si>
    <t xml:space="preserve">Обеспечение первичных мер пожарной безопасности в границах населённых пунктов Сенькинского сельского поселения
</t>
  </si>
  <si>
    <t>Сенькинского сельского поселения на 2018 год</t>
  </si>
  <si>
    <t>привлечение средств в 2018 году</t>
  </si>
  <si>
    <t>погашение основной суммы задолженности в 2018 году</t>
  </si>
  <si>
    <t>Сенькинского сельского поселения на 2019-2020 годы</t>
  </si>
  <si>
    <t>задолженность на 01.01.2020</t>
  </si>
  <si>
    <t>Трансферты, передаваемые из бюджета Пермского края в бюджет Сенькинского сельского поселения на выполнение отдельных государственных полномочий на 2018 год</t>
  </si>
  <si>
    <t>Трансферты, передаваемые из бюджета Пермского края в бюджет Сенькинского сельского поселения на выполнение отдельных государственных полномочий на 2019-2020 годы</t>
  </si>
  <si>
    <t xml:space="preserve"> Межбюджетные трансферты передаваемые из бюджета Сенькинского сельского поселения Добрянскому муниципальному району на выполнение переданных полномочий поселения в 2018 году</t>
  </si>
  <si>
    <t>Распределение средств муниципального дорожного фонда
Сенькинского сельского поселения на 2018 год</t>
  </si>
  <si>
    <t>от 25.12.2017 года № 227</t>
  </si>
  <si>
    <t>02 1 01 SТ040</t>
  </si>
  <si>
    <t>Ремонт автомобильной дороги по ул. Заречная в с. Усть-Гаревая Сенькинского поселения Добрянского района</t>
  </si>
  <si>
    <t>Закупка товаров, работ и услуг для государственных (муниципальных) нужд</t>
  </si>
  <si>
    <t>02 2 01 SP040</t>
  </si>
  <si>
    <t>Ремонт водопровода в с. Шемети Сенькинского сельского поселения Добрянского муниципального района Пермского края</t>
  </si>
  <si>
    <t>01 0 03 2С180</t>
  </si>
  <si>
    <t>92 0 00 2П040</t>
  </si>
  <si>
    <t>01 05 00 00 00 0000 500</t>
  </si>
  <si>
    <t>Увеличение остатков средств бюджетов</t>
  </si>
  <si>
    <t>Уменьшение остатков средств бюджетов</t>
  </si>
  <si>
    <t>01 05 00 00 00 0000 600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</si>
</sst>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9" borderId="0">
      <alignment/>
      <protection/>
    </xf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77" fontId="4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77" fontId="4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72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1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6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justify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20" xfId="0" applyFont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177" fontId="7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0" fontId="0" fillId="0" borderId="0" xfId="0" applyFont="1" applyAlignment="1">
      <alignment/>
    </xf>
    <xf numFmtId="177" fontId="5" fillId="0" borderId="10" xfId="0" applyNumberFormat="1" applyFont="1" applyBorder="1" applyAlignment="1">
      <alignment horizontal="right" vertical="center" wrapText="1" shrinkToFit="1"/>
    </xf>
    <xf numFmtId="177" fontId="4" fillId="0" borderId="10" xfId="0" applyNumberFormat="1" applyFont="1" applyBorder="1" applyAlignment="1">
      <alignment horizontal="right" vertical="center" wrapText="1" shrinkToFit="1"/>
    </xf>
    <xf numFmtId="177" fontId="5" fillId="0" borderId="17" xfId="0" applyNumberFormat="1" applyFont="1" applyBorder="1" applyAlignment="1">
      <alignment horizontal="right" vertical="center" wrapText="1" shrinkToFit="1"/>
    </xf>
    <xf numFmtId="177" fontId="4" fillId="0" borderId="17" xfId="0" applyNumberFormat="1" applyFont="1" applyBorder="1" applyAlignment="1">
      <alignment horizontal="right" vertical="center" wrapText="1" shrinkToFit="1"/>
    </xf>
    <xf numFmtId="177" fontId="0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 shrinkToFit="1"/>
    </xf>
    <xf numFmtId="0" fontId="19" fillId="0" borderId="0" xfId="0" applyFont="1" applyAlignment="1">
      <alignment wrapText="1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49" fontId="16" fillId="0" borderId="2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 shrinkToFit="1"/>
    </xf>
    <xf numFmtId="177" fontId="21" fillId="34" borderId="1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center" vertical="center"/>
    </xf>
    <xf numFmtId="177" fontId="21" fillId="33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shrinkToFit="1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19" fillId="0" borderId="10" xfId="0" applyFont="1" applyBorder="1" applyAlignment="1">
      <alignment/>
    </xf>
    <xf numFmtId="177" fontId="15" fillId="0" borderId="10" xfId="0" applyNumberFormat="1" applyFont="1" applyBorder="1" applyAlignment="1">
      <alignment horizontal="right" vertical="center"/>
    </xf>
    <xf numFmtId="49" fontId="20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3" fillId="0" borderId="11" xfId="0" applyNumberFormat="1" applyFont="1" applyFill="1" applyBorder="1" applyAlignment="1">
      <alignment horizontal="left" vertical="center" wrapText="1"/>
    </xf>
    <xf numFmtId="177" fontId="15" fillId="34" borderId="10" xfId="0" applyNumberFormat="1" applyFont="1" applyFill="1" applyBorder="1" applyAlignment="1">
      <alignment horizontal="right" vertical="center"/>
    </xf>
    <xf numFmtId="177" fontId="15" fillId="33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 shrinkToFit="1"/>
    </xf>
    <xf numFmtId="177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 shrinkToFit="1"/>
    </xf>
    <xf numFmtId="0" fontId="22" fillId="33" borderId="10" xfId="0" applyFont="1" applyFill="1" applyBorder="1" applyAlignment="1">
      <alignment horizontal="left" vertical="center" wrapText="1" shrinkToFit="1"/>
    </xf>
    <xf numFmtId="177" fontId="20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wrapText="1" shrinkToFit="1"/>
    </xf>
    <xf numFmtId="0" fontId="21" fillId="0" borderId="0" xfId="0" applyFont="1" applyAlignment="1">
      <alignment/>
    </xf>
    <xf numFmtId="0" fontId="21" fillId="0" borderId="0" xfId="0" applyFont="1" applyAlignment="1">
      <alignment wrapText="1" shrinkToFi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0" fontId="3" fillId="0" borderId="10" xfId="0" applyFont="1" applyBorder="1" applyAlignment="1">
      <alignment vertical="center" wrapText="1" shrinkToFi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 shrinkToFit="1"/>
    </xf>
    <xf numFmtId="0" fontId="3" fillId="33" borderId="0" xfId="0" applyFont="1" applyFill="1" applyAlignment="1">
      <alignment wrapText="1"/>
    </xf>
    <xf numFmtId="0" fontId="19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19" fillId="33" borderId="0" xfId="0" applyFont="1" applyFill="1" applyAlignment="1">
      <alignment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Border="1" applyAlignment="1" applyProtection="1">
      <alignment horizontal="right" wrapText="1"/>
      <protection/>
    </xf>
    <xf numFmtId="49" fontId="15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 shrinkToFit="1"/>
    </xf>
    <xf numFmtId="4" fontId="15" fillId="34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/>
    </xf>
    <xf numFmtId="49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 shrinkToFit="1"/>
    </xf>
    <xf numFmtId="4" fontId="21" fillId="33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 shrinkToFit="1"/>
    </xf>
    <xf numFmtId="4" fontId="15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9" fontId="23" fillId="34" borderId="10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 shrinkToFit="1"/>
    </xf>
    <xf numFmtId="4" fontId="15" fillId="33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left" vertical="center" wrapText="1" shrinkToFit="1"/>
    </xf>
    <xf numFmtId="4" fontId="3" fillId="33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vertical="center" wrapText="1" shrinkToFit="1"/>
    </xf>
    <xf numFmtId="4" fontId="20" fillId="33" borderId="10" xfId="0" applyNumberFormat="1" applyFont="1" applyFill="1" applyBorder="1" applyAlignment="1">
      <alignment horizontal="right" vertical="center"/>
    </xf>
    <xf numFmtId="49" fontId="20" fillId="35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 applyProtection="1">
      <alignment horizontal="left" wrapText="1"/>
      <protection/>
    </xf>
    <xf numFmtId="49" fontId="19" fillId="0" borderId="10" xfId="0" applyNumberFormat="1" applyFont="1" applyBorder="1" applyAlignment="1" applyProtection="1">
      <alignment horizontal="left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left" vertical="center" wrapText="1" shrinkToFit="1"/>
      <protection/>
    </xf>
    <xf numFmtId="49" fontId="3" fillId="0" borderId="10" xfId="55" applyNumberFormat="1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left" vertical="center" wrapText="1" shrinkToFit="1"/>
      <protection/>
    </xf>
    <xf numFmtId="49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wrapText="1" shrinkToFit="1"/>
      <protection/>
    </xf>
    <xf numFmtId="49" fontId="15" fillId="33" borderId="10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/>
    </xf>
    <xf numFmtId="0" fontId="20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left" vertical="center" wrapText="1" shrinkToFit="1"/>
      <protection/>
    </xf>
    <xf numFmtId="49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left" vertical="center" wrapText="1" shrinkToFit="1"/>
      <protection/>
    </xf>
    <xf numFmtId="49" fontId="3" fillId="0" borderId="10" xfId="58" applyNumberFormat="1" applyFont="1" applyFill="1" applyBorder="1" applyAlignment="1">
      <alignment horizontal="center" vertical="center"/>
      <protection/>
    </xf>
    <xf numFmtId="49" fontId="15" fillId="0" borderId="10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vertical="center" wrapText="1" shrinkToFit="1"/>
      <protection/>
    </xf>
    <xf numFmtId="0" fontId="19" fillId="0" borderId="10" xfId="58" applyFont="1" applyFill="1" applyBorder="1" applyAlignment="1">
      <alignment horizontal="left" vertical="center" wrapText="1" shrinkToFit="1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left" vertical="center" wrapText="1" shrinkToFit="1"/>
      <protection/>
    </xf>
    <xf numFmtId="177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>
      <alignment horizontal="center" wrapText="1" shrinkToFit="1"/>
    </xf>
    <xf numFmtId="0" fontId="21" fillId="33" borderId="10" xfId="0" applyFont="1" applyFill="1" applyBorder="1" applyAlignment="1">
      <alignment horizontal="left" wrapText="1" shrinkToFit="1"/>
    </xf>
    <xf numFmtId="0" fontId="21" fillId="0" borderId="10" xfId="0" applyFont="1" applyBorder="1" applyAlignment="1">
      <alignment horizontal="left" wrapText="1" shrinkToFit="1"/>
    </xf>
    <xf numFmtId="0" fontId="3" fillId="0" borderId="10" xfId="0" applyFont="1" applyBorder="1" applyAlignment="1">
      <alignment horizontal="left" wrapText="1" shrinkToFit="1"/>
    </xf>
    <xf numFmtId="0" fontId="20" fillId="0" borderId="10" xfId="0" applyFont="1" applyBorder="1" applyAlignment="1">
      <alignment horizontal="left" wrapText="1" shrinkToFit="1"/>
    </xf>
    <xf numFmtId="0" fontId="3" fillId="0" borderId="10" xfId="54" applyFont="1" applyFill="1" applyBorder="1" applyAlignment="1">
      <alignment horizontal="left" wrapText="1" shrinkToFit="1"/>
      <protection/>
    </xf>
    <xf numFmtId="0" fontId="3" fillId="0" borderId="10" xfId="0" applyFont="1" applyBorder="1" applyAlignment="1">
      <alignment wrapText="1" shrinkToFit="1"/>
    </xf>
    <xf numFmtId="0" fontId="19" fillId="0" borderId="10" xfId="0" applyFont="1" applyBorder="1" applyAlignment="1">
      <alignment horizontal="left" wrapText="1" shrinkToFit="1"/>
    </xf>
    <xf numFmtId="0" fontId="3" fillId="0" borderId="10" xfId="60" applyFont="1" applyFill="1" applyBorder="1" applyAlignment="1">
      <alignment horizontal="left" wrapText="1" shrinkToFit="1"/>
      <protection/>
    </xf>
    <xf numFmtId="0" fontId="3" fillId="0" borderId="10" xfId="53" applyNumberFormat="1" applyFont="1" applyFill="1" applyBorder="1" applyAlignment="1">
      <alignment horizontal="left" wrapText="1"/>
      <protection/>
    </xf>
    <xf numFmtId="0" fontId="3" fillId="0" borderId="10" xfId="58" applyFont="1" applyFill="1" applyBorder="1" applyAlignment="1">
      <alignment wrapText="1" shrinkToFit="1"/>
      <protection/>
    </xf>
    <xf numFmtId="0" fontId="19" fillId="0" borderId="10" xfId="58" applyFont="1" applyFill="1" applyBorder="1" applyAlignment="1">
      <alignment horizontal="left" wrapText="1" shrinkToFit="1"/>
      <protection/>
    </xf>
    <xf numFmtId="0" fontId="3" fillId="0" borderId="10" xfId="59" applyFont="1" applyFill="1" applyBorder="1" applyAlignment="1">
      <alignment horizontal="left" wrapText="1" shrinkToFit="1"/>
      <protection/>
    </xf>
    <xf numFmtId="0" fontId="15" fillId="33" borderId="10" xfId="0" applyFont="1" applyFill="1" applyBorder="1" applyAlignment="1">
      <alignment wrapText="1" shrinkToFit="1"/>
    </xf>
    <xf numFmtId="0" fontId="15" fillId="0" borderId="10" xfId="0" applyFont="1" applyBorder="1" applyAlignment="1">
      <alignment horizontal="left" wrapText="1" shrinkToFit="1"/>
    </xf>
    <xf numFmtId="0" fontId="21" fillId="33" borderId="10" xfId="0" applyFont="1" applyFill="1" applyBorder="1" applyAlignment="1">
      <alignment wrapText="1" shrinkToFit="1"/>
    </xf>
    <xf numFmtId="0" fontId="3" fillId="33" borderId="10" xfId="0" applyFont="1" applyFill="1" applyBorder="1" applyAlignment="1">
      <alignment wrapText="1" shrinkToFit="1"/>
    </xf>
    <xf numFmtId="0" fontId="19" fillId="33" borderId="10" xfId="0" applyFont="1" applyFill="1" applyBorder="1" applyAlignment="1">
      <alignment horizontal="left" wrapText="1" shrinkToFit="1"/>
    </xf>
    <xf numFmtId="0" fontId="3" fillId="33" borderId="10" xfId="0" applyFont="1" applyFill="1" applyBorder="1" applyAlignment="1">
      <alignment horizontal="left" wrapText="1" shrinkToFit="1"/>
    </xf>
    <xf numFmtId="0" fontId="3" fillId="0" borderId="10" xfId="57" applyFont="1" applyFill="1" applyBorder="1" applyAlignment="1">
      <alignment horizontal="left" wrapText="1" shrinkToFit="1"/>
      <protection/>
    </xf>
    <xf numFmtId="0" fontId="3" fillId="0" borderId="10" xfId="56" applyFont="1" applyFill="1" applyBorder="1" applyAlignment="1">
      <alignment horizontal="left" wrapText="1" shrinkToFit="1"/>
      <protection/>
    </xf>
    <xf numFmtId="0" fontId="3" fillId="0" borderId="10" xfId="55" applyFont="1" applyFill="1" applyBorder="1" applyAlignment="1">
      <alignment horizontal="left" wrapText="1" shrinkToFit="1"/>
      <protection/>
    </xf>
    <xf numFmtId="49" fontId="20" fillId="35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49" fontId="20" fillId="0" borderId="16" xfId="0" applyNumberFormat="1" applyFont="1" applyBorder="1" applyAlignment="1">
      <alignment horizontal="center" vertical="center"/>
    </xf>
    <xf numFmtId="177" fontId="15" fillId="0" borderId="16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 shrinkToFit="1"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top" wrapText="1" shrinkToFit="1"/>
    </xf>
    <xf numFmtId="3" fontId="5" fillId="0" borderId="0" xfId="0" applyNumberFormat="1" applyFont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 shrinkToFit="1"/>
    </xf>
    <xf numFmtId="3" fontId="4" fillId="0" borderId="15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4" fillId="0" borderId="12" xfId="0" applyFont="1" applyBorder="1" applyAlignment="1">
      <alignment horizontal="justify" vertical="center" wrapText="1" shrinkToFit="1"/>
    </xf>
    <xf numFmtId="0" fontId="4" fillId="0" borderId="17" xfId="0" applyFont="1" applyBorder="1" applyAlignment="1">
      <alignment horizontal="justify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72" fontId="5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72" fontId="5" fillId="0" borderId="17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2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222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ъем гарантий"/>
      <sheetName val="гос.гарантии на 2008 год"/>
      <sheetName val="гос.гарантии на 2009-2010"/>
      <sheetName val="программа гос.гарантий"/>
    </sheetNames>
    <sheetDataSet>
      <sheetData sheetId="1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6.625" style="66" customWidth="1"/>
    <col min="2" max="2" width="29.875" style="66" customWidth="1"/>
    <col min="3" max="3" width="24.375" style="66" customWidth="1"/>
    <col min="4" max="4" width="25.875" style="66" customWidth="1"/>
    <col min="5" max="5" width="14.25390625" style="66" hidden="1" customWidth="1"/>
    <col min="6" max="6" width="23.625" style="66" customWidth="1"/>
    <col min="7" max="7" width="13.875" style="66" hidden="1" customWidth="1"/>
    <col min="8" max="8" width="24.625" style="66" customWidth="1"/>
  </cols>
  <sheetData>
    <row r="1" ht="15">
      <c r="H1" s="16" t="s">
        <v>395</v>
      </c>
    </row>
    <row r="2" ht="15">
      <c r="H2" s="16" t="s">
        <v>135</v>
      </c>
    </row>
    <row r="3" ht="15">
      <c r="H3" s="16" t="s">
        <v>332</v>
      </c>
    </row>
    <row r="4" ht="15">
      <c r="H4" s="16" t="s">
        <v>525</v>
      </c>
    </row>
    <row r="5" ht="15">
      <c r="H5" s="67"/>
    </row>
    <row r="6" spans="1:8" ht="14.25">
      <c r="A6" s="283" t="s">
        <v>6</v>
      </c>
      <c r="B6" s="283"/>
      <c r="C6" s="283"/>
      <c r="D6" s="283"/>
      <c r="E6" s="283"/>
      <c r="F6" s="283"/>
      <c r="G6" s="283"/>
      <c r="H6" s="283"/>
    </row>
    <row r="7" spans="1:8" ht="12.75">
      <c r="A7"/>
      <c r="B7"/>
      <c r="C7"/>
      <c r="D7"/>
      <c r="E7"/>
      <c r="F7"/>
      <c r="G7"/>
      <c r="H7"/>
    </row>
    <row r="8" spans="1:8" ht="15">
      <c r="A8" s="68"/>
      <c r="B8" s="68"/>
      <c r="C8" s="68"/>
      <c r="D8" s="68"/>
      <c r="E8" s="68"/>
      <c r="H8" s="69" t="s">
        <v>383</v>
      </c>
    </row>
    <row r="9" spans="1:8" ht="30">
      <c r="A9" s="285" t="s">
        <v>234</v>
      </c>
      <c r="B9" s="285" t="s">
        <v>384</v>
      </c>
      <c r="C9" s="70" t="s">
        <v>233</v>
      </c>
      <c r="D9" s="285" t="s">
        <v>233</v>
      </c>
      <c r="E9" s="285"/>
      <c r="F9" s="285" t="s">
        <v>233</v>
      </c>
      <c r="G9" s="285"/>
      <c r="H9" s="70" t="s">
        <v>220</v>
      </c>
    </row>
    <row r="10" spans="1:8" ht="12.75">
      <c r="A10" s="285"/>
      <c r="B10" s="285"/>
      <c r="C10" s="286" t="s">
        <v>448</v>
      </c>
      <c r="D10" s="286"/>
      <c r="E10" s="286"/>
      <c r="F10" s="286"/>
      <c r="G10" s="286"/>
      <c r="H10" s="286"/>
    </row>
    <row r="11" spans="1:8" ht="15">
      <c r="A11" s="70" t="s">
        <v>235</v>
      </c>
      <c r="B11" s="72" t="s">
        <v>385</v>
      </c>
      <c r="C11" s="77">
        <v>0</v>
      </c>
      <c r="D11" s="284">
        <v>0</v>
      </c>
      <c r="E11" s="284"/>
      <c r="F11" s="284">
        <v>0</v>
      </c>
      <c r="G11" s="284"/>
      <c r="H11" s="73" t="s">
        <v>386</v>
      </c>
    </row>
    <row r="12" spans="1:8" ht="105">
      <c r="A12" s="70" t="s">
        <v>373</v>
      </c>
      <c r="B12" s="75" t="s">
        <v>422</v>
      </c>
      <c r="C12" s="77">
        <v>0</v>
      </c>
      <c r="D12" s="77">
        <v>0</v>
      </c>
      <c r="E12" s="77">
        <f>E13+E14+E15-E16</f>
        <v>1633.0800056275957</v>
      </c>
      <c r="F12" s="77">
        <f>F13+F14+F15-F16</f>
        <v>0</v>
      </c>
      <c r="G12" s="77">
        <f>G13+G14+G15-G16</f>
        <v>0</v>
      </c>
      <c r="H12" s="77">
        <v>0</v>
      </c>
    </row>
    <row r="13" spans="1:8" ht="75">
      <c r="A13" s="70" t="s">
        <v>387</v>
      </c>
      <c r="B13" s="75" t="s">
        <v>418</v>
      </c>
      <c r="C13" s="77">
        <v>0</v>
      </c>
      <c r="D13" s="77">
        <v>0</v>
      </c>
      <c r="E13" s="77">
        <f>'[1]объем гарантий'!H22</f>
        <v>1816.9426004294164</v>
      </c>
      <c r="F13" s="77">
        <v>0</v>
      </c>
      <c r="G13" s="77">
        <v>0</v>
      </c>
      <c r="H13" s="77">
        <v>0</v>
      </c>
    </row>
    <row r="14" spans="1:8" ht="60.75" customHeight="1">
      <c r="A14" s="70" t="s">
        <v>388</v>
      </c>
      <c r="B14" s="75" t="s">
        <v>420</v>
      </c>
      <c r="C14" s="78">
        <v>0</v>
      </c>
      <c r="D14" s="78">
        <v>0</v>
      </c>
      <c r="E14" s="78">
        <v>0</v>
      </c>
      <c r="F14" s="77">
        <v>0</v>
      </c>
      <c r="G14" s="77"/>
      <c r="H14" s="77">
        <v>0</v>
      </c>
    </row>
    <row r="15" spans="1:8" ht="93.75" customHeight="1">
      <c r="A15" s="70" t="s">
        <v>389</v>
      </c>
      <c r="B15" s="75" t="s">
        <v>421</v>
      </c>
      <c r="C15" s="78">
        <v>0</v>
      </c>
      <c r="D15" s="78">
        <v>0</v>
      </c>
      <c r="E15" s="78">
        <f>'[1]объем гарантий'!H23</f>
        <v>138.40791463285478</v>
      </c>
      <c r="F15" s="77">
        <v>0</v>
      </c>
      <c r="G15" s="77">
        <v>0</v>
      </c>
      <c r="H15" s="77">
        <v>0</v>
      </c>
    </row>
    <row r="16" spans="1:8" ht="105.75" customHeight="1">
      <c r="A16" s="70" t="s">
        <v>390</v>
      </c>
      <c r="B16" s="75" t="s">
        <v>419</v>
      </c>
      <c r="C16" s="78">
        <v>0</v>
      </c>
      <c r="D16" s="78">
        <v>0</v>
      </c>
      <c r="E16" s="78">
        <f>'[1]объем гарантий'!H24</f>
        <v>322.2705094346753</v>
      </c>
      <c r="F16" s="77">
        <v>0</v>
      </c>
      <c r="G16" s="77"/>
      <c r="H16" s="77">
        <v>0</v>
      </c>
    </row>
    <row r="17" spans="1:8" ht="75">
      <c r="A17" s="70" t="s">
        <v>374</v>
      </c>
      <c r="B17" s="75" t="s">
        <v>391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</row>
    <row r="18" spans="1:8" ht="15">
      <c r="A18" s="70" t="s">
        <v>375</v>
      </c>
      <c r="B18" s="75" t="s">
        <v>392</v>
      </c>
      <c r="C18" s="77">
        <v>0</v>
      </c>
      <c r="D18" s="284">
        <v>0</v>
      </c>
      <c r="E18" s="284"/>
      <c r="F18" s="284">
        <v>0</v>
      </c>
      <c r="G18" s="284"/>
      <c r="H18" s="73" t="s">
        <v>386</v>
      </c>
    </row>
    <row r="61" spans="2:4" ht="15">
      <c r="B61" s="138"/>
      <c r="C61" s="139"/>
      <c r="D61" s="139"/>
    </row>
    <row r="62" spans="2:4" ht="15">
      <c r="B62" s="138"/>
      <c r="C62" s="139"/>
      <c r="D62" s="139"/>
    </row>
    <row r="63" spans="2:4" ht="15">
      <c r="B63" s="138"/>
      <c r="C63" s="139"/>
      <c r="D63" s="139"/>
    </row>
    <row r="64" spans="2:4" ht="15">
      <c r="B64" s="138"/>
      <c r="C64" s="139"/>
      <c r="D64" s="140"/>
    </row>
    <row r="65" spans="2:4" ht="15">
      <c r="B65" s="138"/>
      <c r="C65" s="139"/>
      <c r="D65" s="139"/>
    </row>
    <row r="66" spans="2:4" ht="15">
      <c r="B66" s="138"/>
      <c r="C66" s="139"/>
      <c r="D66" s="139"/>
    </row>
    <row r="67" spans="2:4" ht="15">
      <c r="B67" s="138"/>
      <c r="C67" s="106"/>
      <c r="D67" s="141"/>
    </row>
    <row r="68" spans="2:4" ht="15">
      <c r="B68" s="138"/>
      <c r="C68" s="106"/>
      <c r="D68" s="142"/>
    </row>
    <row r="69" spans="2:4" ht="15">
      <c r="B69" s="138"/>
      <c r="C69" s="106"/>
      <c r="D69" s="142"/>
    </row>
    <row r="70" spans="2:4" ht="15">
      <c r="B70" s="138"/>
      <c r="C70" s="106"/>
      <c r="D70" s="142"/>
    </row>
    <row r="71" spans="2:4" ht="15">
      <c r="B71" s="138"/>
      <c r="C71" s="106"/>
      <c r="D71" s="142"/>
    </row>
    <row r="72" spans="2:4" ht="15">
      <c r="B72" s="138"/>
      <c r="C72" s="139"/>
      <c r="D72" s="139"/>
    </row>
    <row r="73" spans="2:4" ht="15">
      <c r="B73" s="138"/>
      <c r="C73" s="139"/>
      <c r="D73" s="139"/>
    </row>
    <row r="74" spans="2:4" ht="15">
      <c r="B74" s="138"/>
      <c r="C74" s="139"/>
      <c r="D74" s="139"/>
    </row>
    <row r="75" spans="2:4" ht="15">
      <c r="B75" s="138"/>
      <c r="C75" s="143"/>
      <c r="D75" s="107"/>
    </row>
    <row r="76" spans="2:4" ht="15">
      <c r="B76" s="138"/>
      <c r="C76" s="143"/>
      <c r="D76" s="107"/>
    </row>
    <row r="77" spans="2:4" ht="15">
      <c r="B77" s="138"/>
      <c r="C77" s="139"/>
      <c r="D77" s="139"/>
    </row>
    <row r="78" spans="2:4" ht="15">
      <c r="B78" s="138"/>
      <c r="C78" s="139"/>
      <c r="D78" s="139"/>
    </row>
    <row r="79" spans="2:4" ht="15">
      <c r="B79" s="138"/>
      <c r="C79" s="139"/>
      <c r="D79" s="139"/>
    </row>
    <row r="80" spans="2:4" ht="15">
      <c r="B80" s="138"/>
      <c r="C80" s="139"/>
      <c r="D80" s="139"/>
    </row>
    <row r="81" spans="2:4" ht="15">
      <c r="B81" s="138"/>
      <c r="C81" s="139"/>
      <c r="D81" s="139"/>
    </row>
    <row r="82" spans="2:4" ht="15">
      <c r="B82" s="138"/>
      <c r="C82" s="139"/>
      <c r="D82" s="139"/>
    </row>
    <row r="83" spans="2:4" ht="15">
      <c r="B83" s="138"/>
      <c r="C83" s="143"/>
      <c r="D83" s="107"/>
    </row>
    <row r="84" spans="2:4" ht="15">
      <c r="B84" s="138"/>
      <c r="C84" s="143"/>
      <c r="D84" s="107"/>
    </row>
    <row r="85" spans="2:4" ht="15">
      <c r="B85" s="138"/>
      <c r="C85" s="143"/>
      <c r="D85" s="143"/>
    </row>
    <row r="86" spans="2:4" ht="15">
      <c r="B86" s="138"/>
      <c r="C86" s="143"/>
      <c r="D86" s="143"/>
    </row>
    <row r="87" spans="2:4" ht="15">
      <c r="B87" s="138"/>
      <c r="C87" s="143"/>
      <c r="D87" s="143"/>
    </row>
    <row r="88" spans="2:4" ht="15">
      <c r="B88" s="138"/>
      <c r="C88" s="139"/>
      <c r="D88" s="139"/>
    </row>
    <row r="89" spans="2:4" ht="15">
      <c r="B89" s="138"/>
      <c r="C89" s="139"/>
      <c r="D89" s="139"/>
    </row>
    <row r="90" spans="2:4" ht="15">
      <c r="B90" s="138"/>
      <c r="C90" s="139"/>
      <c r="D90" s="139"/>
    </row>
    <row r="91" spans="2:4" ht="15">
      <c r="B91" s="138"/>
      <c r="C91" s="139"/>
      <c r="D91" s="139"/>
    </row>
    <row r="92" spans="2:4" ht="15">
      <c r="B92" s="138"/>
      <c r="C92" s="143"/>
      <c r="D92" s="143"/>
    </row>
    <row r="93" spans="2:4" ht="15">
      <c r="B93" s="138"/>
      <c r="C93" s="139"/>
      <c r="D93" s="140"/>
    </row>
    <row r="94" spans="2:4" ht="15">
      <c r="B94" s="138"/>
      <c r="C94" s="139"/>
      <c r="D94" s="139"/>
    </row>
    <row r="95" spans="2:4" ht="15">
      <c r="B95" s="138"/>
      <c r="C95" s="139"/>
      <c r="D95" s="139"/>
    </row>
    <row r="96" spans="2:4" ht="15">
      <c r="B96" s="138"/>
      <c r="C96" s="139"/>
      <c r="D96" s="139"/>
    </row>
    <row r="97" spans="2:4" ht="15">
      <c r="B97" s="138"/>
      <c r="C97" s="139"/>
      <c r="D97" s="139"/>
    </row>
    <row r="98" spans="2:4" ht="15">
      <c r="B98" s="138"/>
      <c r="C98" s="139"/>
      <c r="D98" s="139"/>
    </row>
    <row r="99" spans="2:4" ht="15">
      <c r="B99" s="138"/>
      <c r="C99" s="139"/>
      <c r="D99" s="139"/>
    </row>
    <row r="100" spans="2:4" ht="15">
      <c r="B100" s="138"/>
      <c r="C100" s="139"/>
      <c r="D100" s="139"/>
    </row>
    <row r="101" spans="2:4" ht="15">
      <c r="B101" s="138"/>
      <c r="C101" s="139"/>
      <c r="D101" s="139"/>
    </row>
    <row r="102" spans="2:4" ht="15">
      <c r="B102" s="138"/>
      <c r="C102" s="139"/>
      <c r="D102" s="139"/>
    </row>
    <row r="103" spans="2:4" ht="15">
      <c r="B103" s="138"/>
      <c r="C103" s="139"/>
      <c r="D103" s="139"/>
    </row>
    <row r="104" spans="2:4" ht="15">
      <c r="B104" s="138"/>
      <c r="C104" s="139"/>
      <c r="D104" s="139"/>
    </row>
    <row r="105" spans="2:4" ht="15">
      <c r="B105" s="138"/>
      <c r="C105" s="139"/>
      <c r="D105" s="139"/>
    </row>
    <row r="106" spans="2:4" ht="15">
      <c r="B106" s="138"/>
      <c r="C106" s="139"/>
      <c r="D106" s="139"/>
    </row>
    <row r="107" spans="2:4" ht="15">
      <c r="B107" s="138"/>
      <c r="C107" s="139"/>
      <c r="D107" s="139"/>
    </row>
    <row r="108" spans="2:4" ht="15">
      <c r="B108" s="138"/>
      <c r="C108" s="139"/>
      <c r="D108" s="139"/>
    </row>
    <row r="109" spans="2:4" ht="15">
      <c r="B109" s="138"/>
      <c r="C109" s="139"/>
      <c r="D109" s="139"/>
    </row>
    <row r="110" spans="2:4" ht="15">
      <c r="B110" s="138"/>
      <c r="C110" s="139"/>
      <c r="D110" s="139"/>
    </row>
    <row r="111" spans="2:4" ht="15">
      <c r="B111" s="138"/>
      <c r="C111" s="139"/>
      <c r="D111" s="139"/>
    </row>
    <row r="112" spans="2:4" ht="15">
      <c r="B112" s="138"/>
      <c r="C112" s="139"/>
      <c r="D112" s="139"/>
    </row>
    <row r="113" spans="2:4" ht="15">
      <c r="B113" s="138"/>
      <c r="C113" s="139"/>
      <c r="D113" s="139"/>
    </row>
    <row r="114" spans="2:4" ht="15">
      <c r="B114" s="138"/>
      <c r="C114" s="139"/>
      <c r="D114" s="139"/>
    </row>
    <row r="115" spans="2:4" ht="15">
      <c r="B115" s="138"/>
      <c r="C115" s="139"/>
      <c r="D115" s="139"/>
    </row>
    <row r="116" spans="2:4" ht="15">
      <c r="B116" s="138"/>
      <c r="C116" s="139"/>
      <c r="D116" s="139"/>
    </row>
    <row r="117" spans="2:4" ht="15">
      <c r="B117" s="138"/>
      <c r="C117" s="139"/>
      <c r="D117" s="139"/>
    </row>
    <row r="118" spans="2:4" ht="15">
      <c r="B118" s="138"/>
      <c r="C118" s="139"/>
      <c r="D118" s="139"/>
    </row>
    <row r="119" spans="2:4" ht="15">
      <c r="B119" s="138"/>
      <c r="C119" s="139"/>
      <c r="D119" s="139"/>
    </row>
    <row r="120" spans="2:4" ht="15">
      <c r="B120" s="138"/>
      <c r="C120" s="139"/>
      <c r="D120" s="139"/>
    </row>
    <row r="121" spans="2:4" ht="15">
      <c r="B121" s="287"/>
      <c r="C121" s="287"/>
      <c r="D121" s="139"/>
    </row>
    <row r="122" spans="2:4" ht="15">
      <c r="B122" s="144"/>
      <c r="C122" s="144"/>
      <c r="D122" s="144"/>
    </row>
  </sheetData>
  <sheetProtection/>
  <mergeCells count="11">
    <mergeCell ref="B121:C121"/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zoomScalePageLayoutView="0" workbookViewId="0" topLeftCell="A121">
      <selection activeCell="E123" sqref="E123"/>
    </sheetView>
  </sheetViews>
  <sheetFormatPr defaultColWidth="9.00390625" defaultRowHeight="12.75"/>
  <cols>
    <col min="1" max="1" width="7.125" style="0" customWidth="1"/>
    <col min="2" max="2" width="9.125" style="14" customWidth="1"/>
    <col min="3" max="3" width="12.875" style="14" customWidth="1"/>
    <col min="4" max="4" width="9.75390625" style="14" customWidth="1"/>
    <col min="5" max="5" width="49.75390625" style="32" customWidth="1"/>
    <col min="6" max="6" width="18.75390625" style="14" customWidth="1"/>
  </cols>
  <sheetData>
    <row r="1" spans="1:6" ht="12.75">
      <c r="A1" s="6"/>
      <c r="B1" s="6"/>
      <c r="C1" s="6"/>
      <c r="D1" s="6"/>
      <c r="E1" s="12"/>
      <c r="F1" s="51" t="s">
        <v>295</v>
      </c>
    </row>
    <row r="2" spans="1:6" ht="12.75">
      <c r="A2" s="6"/>
      <c r="B2" s="6"/>
      <c r="C2" s="6"/>
      <c r="D2" s="6"/>
      <c r="E2" s="12"/>
      <c r="F2" s="51" t="s">
        <v>135</v>
      </c>
    </row>
    <row r="3" spans="1:6" ht="12.75">
      <c r="A3" s="6"/>
      <c r="B3" s="6"/>
      <c r="C3" s="6"/>
      <c r="D3" s="6"/>
      <c r="E3" s="12"/>
      <c r="F3" s="51" t="s">
        <v>332</v>
      </c>
    </row>
    <row r="4" spans="1:6" ht="12.75">
      <c r="A4" s="6"/>
      <c r="B4" s="6"/>
      <c r="C4" s="6"/>
      <c r="D4" s="6"/>
      <c r="E4" s="12"/>
      <c r="F4" s="51" t="s">
        <v>525</v>
      </c>
    </row>
    <row r="5" spans="1:6" ht="15" customHeight="1">
      <c r="A5" s="304" t="s">
        <v>260</v>
      </c>
      <c r="B5" s="304"/>
      <c r="C5" s="304"/>
      <c r="D5" s="304"/>
      <c r="E5" s="304"/>
      <c r="F5" s="304"/>
    </row>
    <row r="6" spans="1:6" ht="15" customHeight="1">
      <c r="A6" s="304" t="s">
        <v>332</v>
      </c>
      <c r="B6" s="304"/>
      <c r="C6" s="304"/>
      <c r="D6" s="304"/>
      <c r="E6" s="304"/>
      <c r="F6" s="304"/>
    </row>
    <row r="7" spans="1:6" ht="14.25" customHeight="1">
      <c r="A7" s="305" t="s">
        <v>2</v>
      </c>
      <c r="B7" s="305"/>
      <c r="C7" s="305"/>
      <c r="D7" s="305"/>
      <c r="E7" s="305"/>
      <c r="F7" s="305"/>
    </row>
    <row r="8" spans="1:6" ht="12.75">
      <c r="A8" s="6"/>
      <c r="B8" s="179"/>
      <c r="C8" s="179"/>
      <c r="D8" s="179"/>
      <c r="E8" s="237"/>
      <c r="F8" s="51" t="s">
        <v>204</v>
      </c>
    </row>
    <row r="9" spans="1:6" ht="12.75">
      <c r="A9" s="303" t="s">
        <v>272</v>
      </c>
      <c r="B9" s="306" t="s">
        <v>158</v>
      </c>
      <c r="C9" s="306" t="s">
        <v>159</v>
      </c>
      <c r="D9" s="306" t="s">
        <v>160</v>
      </c>
      <c r="E9" s="307" t="s">
        <v>208</v>
      </c>
      <c r="F9" s="302" t="s">
        <v>161</v>
      </c>
    </row>
    <row r="10" spans="1:6" ht="12.75">
      <c r="A10" s="303"/>
      <c r="B10" s="306"/>
      <c r="C10" s="306"/>
      <c r="D10" s="306"/>
      <c r="E10" s="307"/>
      <c r="F10" s="302"/>
    </row>
    <row r="11" spans="1:6" ht="12.75">
      <c r="A11" s="303"/>
      <c r="B11" s="306"/>
      <c r="C11" s="306"/>
      <c r="D11" s="306"/>
      <c r="E11" s="307"/>
      <c r="F11" s="302"/>
    </row>
    <row r="12" spans="1:6" ht="12.75">
      <c r="A12" s="303"/>
      <c r="B12" s="306"/>
      <c r="C12" s="306"/>
      <c r="D12" s="306"/>
      <c r="E12" s="307"/>
      <c r="F12" s="302"/>
    </row>
    <row r="13" spans="1:6" ht="12.75">
      <c r="A13" s="303"/>
      <c r="B13" s="306"/>
      <c r="C13" s="306"/>
      <c r="D13" s="306"/>
      <c r="E13" s="307"/>
      <c r="F13" s="302"/>
    </row>
    <row r="14" spans="1:6" ht="4.5" customHeight="1">
      <c r="A14" s="303"/>
      <c r="B14" s="306"/>
      <c r="C14" s="306"/>
      <c r="D14" s="306"/>
      <c r="E14" s="307"/>
      <c r="F14" s="302"/>
    </row>
    <row r="15" spans="1:6" ht="12.75" hidden="1">
      <c r="A15" s="303"/>
      <c r="B15" s="306"/>
      <c r="C15" s="306"/>
      <c r="D15" s="306"/>
      <c r="E15" s="307"/>
      <c r="F15" s="302"/>
    </row>
    <row r="16" spans="1:6" ht="12.75" hidden="1">
      <c r="A16" s="303"/>
      <c r="B16" s="306"/>
      <c r="C16" s="306"/>
      <c r="D16" s="306"/>
      <c r="E16" s="307"/>
      <c r="F16" s="302"/>
    </row>
    <row r="17" spans="1:6" ht="12.75" hidden="1">
      <c r="A17" s="303"/>
      <c r="B17" s="306"/>
      <c r="C17" s="306"/>
      <c r="D17" s="306"/>
      <c r="E17" s="307"/>
      <c r="F17" s="302"/>
    </row>
    <row r="18" spans="1:6" ht="12.75" hidden="1">
      <c r="A18" s="303"/>
      <c r="B18" s="306"/>
      <c r="C18" s="306"/>
      <c r="D18" s="306"/>
      <c r="E18" s="307"/>
      <c r="F18" s="302"/>
    </row>
    <row r="19" spans="1:6" s="42" customFormat="1" ht="26.25">
      <c r="A19" s="196" t="s">
        <v>126</v>
      </c>
      <c r="B19" s="197"/>
      <c r="C19" s="197"/>
      <c r="D19" s="197"/>
      <c r="E19" s="253" t="s">
        <v>127</v>
      </c>
      <c r="F19" s="199">
        <f>F20</f>
        <v>929.0999999999999</v>
      </c>
    </row>
    <row r="20" spans="1:6" ht="12.75">
      <c r="A20" s="200"/>
      <c r="B20" s="201" t="s">
        <v>274</v>
      </c>
      <c r="C20" s="201"/>
      <c r="D20" s="201"/>
      <c r="E20" s="254" t="s">
        <v>182</v>
      </c>
      <c r="F20" s="203">
        <f>F21+F27</f>
        <v>929.0999999999999</v>
      </c>
    </row>
    <row r="21" spans="1:6" ht="25.5">
      <c r="A21" s="211"/>
      <c r="B21" s="204" t="s">
        <v>275</v>
      </c>
      <c r="C21" s="204"/>
      <c r="D21" s="204"/>
      <c r="E21" s="255" t="s">
        <v>242</v>
      </c>
      <c r="F21" s="206">
        <f>F22</f>
        <v>853.8</v>
      </c>
    </row>
    <row r="22" spans="1:6" ht="15" customHeight="1">
      <c r="A22" s="211"/>
      <c r="B22" s="156"/>
      <c r="C22" s="183" t="s">
        <v>124</v>
      </c>
      <c r="D22" s="150"/>
      <c r="E22" s="256" t="s">
        <v>188</v>
      </c>
      <c r="F22" s="207">
        <f>F23</f>
        <v>853.8</v>
      </c>
    </row>
    <row r="23" spans="1:6" ht="25.5">
      <c r="A23" s="211"/>
      <c r="B23" s="156"/>
      <c r="C23" s="183" t="s">
        <v>113</v>
      </c>
      <c r="D23" s="150"/>
      <c r="E23" s="256" t="s">
        <v>330</v>
      </c>
      <c r="F23" s="207">
        <f>F24</f>
        <v>853.8</v>
      </c>
    </row>
    <row r="24" spans="1:6" ht="12.75">
      <c r="A24" s="211"/>
      <c r="B24" s="156"/>
      <c r="C24" s="183" t="s">
        <v>114</v>
      </c>
      <c r="D24" s="184"/>
      <c r="E24" s="256" t="s">
        <v>479</v>
      </c>
      <c r="F24" s="207">
        <f>F25</f>
        <v>853.8</v>
      </c>
    </row>
    <row r="25" spans="1:6" ht="51.75" customHeight="1">
      <c r="A25" s="211"/>
      <c r="B25" s="156"/>
      <c r="C25" s="150"/>
      <c r="D25" s="150" t="s">
        <v>191</v>
      </c>
      <c r="E25" s="185" t="s">
        <v>183</v>
      </c>
      <c r="F25" s="207">
        <f>F26</f>
        <v>853.8</v>
      </c>
    </row>
    <row r="26" spans="1:6" ht="30" customHeight="1">
      <c r="A26" s="211"/>
      <c r="B26" s="156"/>
      <c r="C26" s="156"/>
      <c r="D26" s="156">
        <v>120</v>
      </c>
      <c r="E26" s="257" t="s">
        <v>193</v>
      </c>
      <c r="F26" s="207">
        <v>853.8</v>
      </c>
    </row>
    <row r="27" spans="1:6" ht="38.25">
      <c r="A27" s="211"/>
      <c r="B27" s="204" t="s">
        <v>276</v>
      </c>
      <c r="C27" s="204"/>
      <c r="D27" s="204"/>
      <c r="E27" s="255" t="s">
        <v>243</v>
      </c>
      <c r="F27" s="206">
        <f>F32+F28</f>
        <v>75.3</v>
      </c>
    </row>
    <row r="28" spans="1:6" ht="25.5">
      <c r="A28" s="211"/>
      <c r="B28" s="204"/>
      <c r="C28" s="249" t="s">
        <v>113</v>
      </c>
      <c r="D28" s="249"/>
      <c r="E28" s="258" t="s">
        <v>330</v>
      </c>
      <c r="F28" s="207">
        <f>F29</f>
        <v>2</v>
      </c>
    </row>
    <row r="29" spans="1:6" ht="25.5">
      <c r="A29" s="211"/>
      <c r="B29" s="204"/>
      <c r="C29" s="249" t="s">
        <v>116</v>
      </c>
      <c r="D29" s="249"/>
      <c r="E29" s="258" t="s">
        <v>189</v>
      </c>
      <c r="F29" s="207">
        <f>F30</f>
        <v>2</v>
      </c>
    </row>
    <row r="30" spans="1:6" ht="12.75">
      <c r="A30" s="211"/>
      <c r="B30" s="204"/>
      <c r="C30" s="249"/>
      <c r="D30" s="249">
        <v>800</v>
      </c>
      <c r="E30" s="258" t="s">
        <v>162</v>
      </c>
      <c r="F30" s="207">
        <f>F31</f>
        <v>2</v>
      </c>
    </row>
    <row r="31" spans="1:6" ht="12.75">
      <c r="A31" s="211"/>
      <c r="B31" s="204"/>
      <c r="C31" s="204"/>
      <c r="D31" s="156">
        <v>850</v>
      </c>
      <c r="E31" s="257" t="s">
        <v>163</v>
      </c>
      <c r="F31" s="207">
        <v>2</v>
      </c>
    </row>
    <row r="32" spans="1:6" ht="51" customHeight="1">
      <c r="A32" s="211"/>
      <c r="B32" s="204"/>
      <c r="C32" s="183" t="s">
        <v>119</v>
      </c>
      <c r="D32" s="150"/>
      <c r="E32" s="259" t="s">
        <v>329</v>
      </c>
      <c r="F32" s="207">
        <f>F33</f>
        <v>73.3</v>
      </c>
    </row>
    <row r="33" spans="1:6" ht="38.25">
      <c r="A33" s="211"/>
      <c r="B33" s="204"/>
      <c r="C33" s="183" t="s">
        <v>121</v>
      </c>
      <c r="D33" s="184"/>
      <c r="E33" s="259" t="s">
        <v>477</v>
      </c>
      <c r="F33" s="207">
        <f>F34</f>
        <v>73.3</v>
      </c>
    </row>
    <row r="34" spans="1:6" ht="12.75">
      <c r="A34" s="211"/>
      <c r="B34" s="204"/>
      <c r="C34" s="150"/>
      <c r="D34" s="150" t="s">
        <v>184</v>
      </c>
      <c r="E34" s="185" t="s">
        <v>218</v>
      </c>
      <c r="F34" s="207">
        <f>F35</f>
        <v>73.3</v>
      </c>
    </row>
    <row r="35" spans="1:6" ht="12.75">
      <c r="A35" s="211"/>
      <c r="B35" s="204"/>
      <c r="C35" s="156"/>
      <c r="D35" s="156">
        <v>540</v>
      </c>
      <c r="E35" s="257" t="s">
        <v>219</v>
      </c>
      <c r="F35" s="207">
        <v>73.3</v>
      </c>
    </row>
    <row r="36" spans="1:6" s="15" customFormat="1" ht="26.25">
      <c r="A36" s="196" t="s">
        <v>128</v>
      </c>
      <c r="B36" s="208"/>
      <c r="C36" s="209"/>
      <c r="D36" s="208"/>
      <c r="E36" s="253" t="s">
        <v>129</v>
      </c>
      <c r="F36" s="210">
        <f>F37+F95+F102+F115+F129+F161+F172</f>
        <v>8650.800000000001</v>
      </c>
    </row>
    <row r="37" spans="1:6" s="15" customFormat="1" ht="15">
      <c r="A37" s="200"/>
      <c r="B37" s="201" t="s">
        <v>274</v>
      </c>
      <c r="C37" s="201"/>
      <c r="D37" s="201"/>
      <c r="E37" s="254" t="s">
        <v>182</v>
      </c>
      <c r="F37" s="203">
        <f>F38+F64+F69</f>
        <v>2758.8</v>
      </c>
    </row>
    <row r="38" spans="1:6" s="14" customFormat="1" ht="60" customHeight="1">
      <c r="A38" s="211"/>
      <c r="B38" s="204" t="s">
        <v>277</v>
      </c>
      <c r="C38" s="184"/>
      <c r="D38" s="184"/>
      <c r="E38" s="185" t="s">
        <v>244</v>
      </c>
      <c r="F38" s="212">
        <f>F47+F39</f>
        <v>2550.8</v>
      </c>
    </row>
    <row r="39" spans="1:6" s="14" customFormat="1" ht="46.5" customHeight="1">
      <c r="A39" s="211"/>
      <c r="B39" s="204"/>
      <c r="C39" s="188" t="s">
        <v>110</v>
      </c>
      <c r="D39" s="184"/>
      <c r="E39" s="256" t="s">
        <v>436</v>
      </c>
      <c r="F39" s="213">
        <f>F40</f>
        <v>20</v>
      </c>
    </row>
    <row r="40" spans="1:6" s="14" customFormat="1" ht="69" customHeight="1">
      <c r="A40" s="211"/>
      <c r="B40" s="204"/>
      <c r="C40" s="188" t="s">
        <v>483</v>
      </c>
      <c r="D40" s="150"/>
      <c r="E40" s="260" t="s">
        <v>111</v>
      </c>
      <c r="F40" s="213">
        <f>F41+F44</f>
        <v>20</v>
      </c>
    </row>
    <row r="41" spans="1:6" s="14" customFormat="1" ht="27.75" customHeight="1">
      <c r="A41" s="211"/>
      <c r="B41" s="204"/>
      <c r="C41" s="239" t="s">
        <v>510</v>
      </c>
      <c r="D41" s="239"/>
      <c r="E41" s="261" t="s">
        <v>185</v>
      </c>
      <c r="F41" s="213">
        <f>F42</f>
        <v>10</v>
      </c>
    </row>
    <row r="42" spans="1:6" s="14" customFormat="1" ht="29.25" customHeight="1">
      <c r="A42" s="211"/>
      <c r="B42" s="204"/>
      <c r="C42" s="252"/>
      <c r="D42" s="239" t="s">
        <v>167</v>
      </c>
      <c r="E42" s="261" t="s">
        <v>467</v>
      </c>
      <c r="F42" s="213">
        <f>F43</f>
        <v>10</v>
      </c>
    </row>
    <row r="43" spans="1:6" s="14" customFormat="1" ht="34.5" customHeight="1">
      <c r="A43" s="211"/>
      <c r="B43" s="204"/>
      <c r="C43" s="252"/>
      <c r="D43" s="156" t="s">
        <v>168</v>
      </c>
      <c r="E43" s="257" t="s">
        <v>194</v>
      </c>
      <c r="F43" s="213">
        <v>10</v>
      </c>
    </row>
    <row r="44" spans="1:6" s="14" customFormat="1" ht="30" customHeight="1">
      <c r="A44" s="211"/>
      <c r="B44" s="204"/>
      <c r="C44" s="239" t="s">
        <v>511</v>
      </c>
      <c r="D44" s="239"/>
      <c r="E44" s="261" t="s">
        <v>186</v>
      </c>
      <c r="F44" s="213">
        <f>F45</f>
        <v>10</v>
      </c>
    </row>
    <row r="45" spans="1:6" s="14" customFormat="1" ht="38.25" customHeight="1">
      <c r="A45" s="211"/>
      <c r="B45" s="204"/>
      <c r="C45" s="239"/>
      <c r="D45" s="239" t="s">
        <v>167</v>
      </c>
      <c r="E45" s="261" t="s">
        <v>467</v>
      </c>
      <c r="F45" s="213">
        <f>F46</f>
        <v>10</v>
      </c>
    </row>
    <row r="46" spans="1:6" s="14" customFormat="1" ht="43.5" customHeight="1">
      <c r="A46" s="211"/>
      <c r="B46" s="204"/>
      <c r="C46" s="188"/>
      <c r="D46" s="156" t="s">
        <v>168</v>
      </c>
      <c r="E46" s="257" t="s">
        <v>194</v>
      </c>
      <c r="F46" s="213">
        <v>10</v>
      </c>
    </row>
    <row r="47" spans="1:6" ht="15" customHeight="1">
      <c r="A47" s="211"/>
      <c r="B47" s="156"/>
      <c r="C47" s="183" t="s">
        <v>124</v>
      </c>
      <c r="D47" s="150"/>
      <c r="E47" s="256" t="s">
        <v>188</v>
      </c>
      <c r="F47" s="207">
        <f>F48+F56+F60</f>
        <v>2530.8</v>
      </c>
    </row>
    <row r="48" spans="1:6" ht="30" customHeight="1">
      <c r="A48" s="211"/>
      <c r="B48" s="156"/>
      <c r="C48" s="183" t="s">
        <v>113</v>
      </c>
      <c r="D48" s="184"/>
      <c r="E48" s="256" t="s">
        <v>330</v>
      </c>
      <c r="F48" s="207">
        <f>F49</f>
        <v>2430.9</v>
      </c>
    </row>
    <row r="49" spans="1:6" ht="25.5">
      <c r="A49" s="211"/>
      <c r="B49" s="156"/>
      <c r="C49" s="183" t="s">
        <v>116</v>
      </c>
      <c r="D49" s="150"/>
      <c r="E49" s="256" t="s">
        <v>189</v>
      </c>
      <c r="F49" s="207">
        <f>F50+F52+F54</f>
        <v>2430.9</v>
      </c>
    </row>
    <row r="50" spans="1:6" ht="63.75">
      <c r="A50" s="211"/>
      <c r="B50" s="156"/>
      <c r="C50" s="150"/>
      <c r="D50" s="150" t="s">
        <v>191</v>
      </c>
      <c r="E50" s="185" t="s">
        <v>183</v>
      </c>
      <c r="F50" s="207">
        <f>F51</f>
        <v>2101.2</v>
      </c>
    </row>
    <row r="51" spans="1:6" ht="35.25" customHeight="1">
      <c r="A51" s="211"/>
      <c r="B51" s="156"/>
      <c r="C51" s="156"/>
      <c r="D51" s="156">
        <v>120</v>
      </c>
      <c r="E51" s="257" t="s">
        <v>193</v>
      </c>
      <c r="F51" s="207">
        <v>2101.2</v>
      </c>
    </row>
    <row r="52" spans="1:6" ht="25.5">
      <c r="A52" s="211"/>
      <c r="B52" s="156"/>
      <c r="C52" s="156"/>
      <c r="D52" s="150" t="s">
        <v>167</v>
      </c>
      <c r="E52" s="185" t="s">
        <v>467</v>
      </c>
      <c r="F52" s="207">
        <f>F53</f>
        <v>266.3</v>
      </c>
    </row>
    <row r="53" spans="1:6" ht="30" customHeight="1">
      <c r="A53" s="211"/>
      <c r="B53" s="156"/>
      <c r="C53" s="156"/>
      <c r="D53" s="156">
        <v>240</v>
      </c>
      <c r="E53" s="257" t="s">
        <v>194</v>
      </c>
      <c r="F53" s="207">
        <v>266.3</v>
      </c>
    </row>
    <row r="54" spans="1:6" ht="12.75">
      <c r="A54" s="211"/>
      <c r="B54" s="156"/>
      <c r="C54" s="156"/>
      <c r="D54" s="184" t="s">
        <v>480</v>
      </c>
      <c r="E54" s="185" t="s">
        <v>162</v>
      </c>
      <c r="F54" s="207">
        <f>F55</f>
        <v>63.4</v>
      </c>
    </row>
    <row r="55" spans="1:6" ht="12.75">
      <c r="A55" s="211"/>
      <c r="B55" s="156"/>
      <c r="C55" s="156"/>
      <c r="D55" s="156">
        <v>850</v>
      </c>
      <c r="E55" s="257" t="s">
        <v>163</v>
      </c>
      <c r="F55" s="207">
        <v>63.4</v>
      </c>
    </row>
    <row r="56" spans="1:6" ht="38.25">
      <c r="A56" s="211"/>
      <c r="B56" s="156"/>
      <c r="C56" s="183" t="s">
        <v>117</v>
      </c>
      <c r="D56" s="150"/>
      <c r="E56" s="256" t="s">
        <v>328</v>
      </c>
      <c r="F56" s="207">
        <f>F57</f>
        <v>0.6</v>
      </c>
    </row>
    <row r="57" spans="1:6" ht="25.5">
      <c r="A57" s="211"/>
      <c r="B57" s="156"/>
      <c r="C57" s="183" t="s">
        <v>532</v>
      </c>
      <c r="D57" s="150"/>
      <c r="E57" s="256" t="s">
        <v>190</v>
      </c>
      <c r="F57" s="207">
        <f>F58</f>
        <v>0.6</v>
      </c>
    </row>
    <row r="58" spans="1:6" ht="25.5">
      <c r="A58" s="211"/>
      <c r="B58" s="156"/>
      <c r="C58" s="150"/>
      <c r="D58" s="184" t="s">
        <v>167</v>
      </c>
      <c r="E58" s="185" t="s">
        <v>467</v>
      </c>
      <c r="F58" s="207">
        <f>F59</f>
        <v>0.6</v>
      </c>
    </row>
    <row r="59" spans="1:6" ht="30" customHeight="1">
      <c r="A59" s="211"/>
      <c r="B59" s="156"/>
      <c r="C59" s="156"/>
      <c r="D59" s="156">
        <v>240</v>
      </c>
      <c r="E59" s="257" t="s">
        <v>194</v>
      </c>
      <c r="F59" s="207">
        <v>0.6</v>
      </c>
    </row>
    <row r="60" spans="1:6" ht="54.75" customHeight="1">
      <c r="A60" s="211"/>
      <c r="B60" s="156"/>
      <c r="C60" s="183" t="s">
        <v>119</v>
      </c>
      <c r="D60" s="150"/>
      <c r="E60" s="256" t="s">
        <v>329</v>
      </c>
      <c r="F60" s="207">
        <f>F61</f>
        <v>99.3</v>
      </c>
    </row>
    <row r="61" spans="1:6" ht="64.5" customHeight="1">
      <c r="A61" s="211"/>
      <c r="B61" s="156"/>
      <c r="C61" s="183" t="s">
        <v>122</v>
      </c>
      <c r="D61" s="150"/>
      <c r="E61" s="259" t="s">
        <v>493</v>
      </c>
      <c r="F61" s="207">
        <f>F62</f>
        <v>99.3</v>
      </c>
    </row>
    <row r="62" spans="1:6" ht="12.75">
      <c r="A62" s="211"/>
      <c r="B62" s="156"/>
      <c r="C62" s="150"/>
      <c r="D62" s="150" t="s">
        <v>184</v>
      </c>
      <c r="E62" s="185" t="s">
        <v>218</v>
      </c>
      <c r="F62" s="213">
        <f>F63</f>
        <v>99.3</v>
      </c>
    </row>
    <row r="63" spans="1:6" ht="12.75">
      <c r="A63" s="211"/>
      <c r="B63" s="156"/>
      <c r="C63" s="214"/>
      <c r="D63" s="156">
        <v>540</v>
      </c>
      <c r="E63" s="257" t="s">
        <v>219</v>
      </c>
      <c r="F63" s="207">
        <v>99.3</v>
      </c>
    </row>
    <row r="64" spans="1:6" ht="12.75">
      <c r="A64" s="211"/>
      <c r="B64" s="204" t="s">
        <v>292</v>
      </c>
      <c r="C64" s="204"/>
      <c r="D64" s="204"/>
      <c r="E64" s="255" t="s">
        <v>211</v>
      </c>
      <c r="F64" s="206">
        <f>F65</f>
        <v>20</v>
      </c>
    </row>
    <row r="65" spans="1:6" ht="38.25">
      <c r="A65" s="211"/>
      <c r="B65" s="156"/>
      <c r="C65" s="183" t="s">
        <v>119</v>
      </c>
      <c r="D65" s="184"/>
      <c r="E65" s="256" t="s">
        <v>329</v>
      </c>
      <c r="F65" s="207">
        <f>F66</f>
        <v>20</v>
      </c>
    </row>
    <row r="66" spans="1:6" ht="12.75">
      <c r="A66" s="211"/>
      <c r="B66" s="156"/>
      <c r="C66" s="183" t="s">
        <v>120</v>
      </c>
      <c r="D66" s="150"/>
      <c r="E66" s="256" t="s">
        <v>187</v>
      </c>
      <c r="F66" s="213">
        <f>F67</f>
        <v>20</v>
      </c>
    </row>
    <row r="67" spans="1:6" ht="12.75">
      <c r="A67" s="211"/>
      <c r="B67" s="156"/>
      <c r="C67" s="184"/>
      <c r="D67" s="184" t="s">
        <v>480</v>
      </c>
      <c r="E67" s="185" t="s">
        <v>162</v>
      </c>
      <c r="F67" s="213">
        <f>F68</f>
        <v>20</v>
      </c>
    </row>
    <row r="68" spans="1:6" ht="12.75">
      <c r="A68" s="211"/>
      <c r="B68" s="156"/>
      <c r="C68" s="156"/>
      <c r="D68" s="156">
        <v>870</v>
      </c>
      <c r="E68" s="257" t="s">
        <v>164</v>
      </c>
      <c r="F68" s="207">
        <v>20</v>
      </c>
    </row>
    <row r="69" spans="1:6" ht="12.75">
      <c r="A69" s="211"/>
      <c r="B69" s="204" t="s">
        <v>278</v>
      </c>
      <c r="C69" s="204"/>
      <c r="D69" s="204"/>
      <c r="E69" s="255" t="s">
        <v>212</v>
      </c>
      <c r="F69" s="206">
        <f>F70+F87</f>
        <v>188</v>
      </c>
    </row>
    <row r="70" spans="1:6" ht="47.25" customHeight="1">
      <c r="A70" s="211"/>
      <c r="B70" s="156"/>
      <c r="C70" s="188" t="s">
        <v>102</v>
      </c>
      <c r="D70" s="150"/>
      <c r="E70" s="256" t="s">
        <v>435</v>
      </c>
      <c r="F70" s="213">
        <f>F71+F79</f>
        <v>160</v>
      </c>
    </row>
    <row r="71" spans="1:6" ht="33" customHeight="1">
      <c r="A71" s="211"/>
      <c r="B71" s="156"/>
      <c r="C71" s="188" t="s">
        <v>481</v>
      </c>
      <c r="D71" s="150"/>
      <c r="E71" s="256" t="s">
        <v>482</v>
      </c>
      <c r="F71" s="213">
        <f>F72</f>
        <v>100</v>
      </c>
    </row>
    <row r="72" spans="1:6" s="124" customFormat="1" ht="39.75" customHeight="1">
      <c r="A72" s="211"/>
      <c r="B72" s="156"/>
      <c r="C72" s="188" t="s">
        <v>103</v>
      </c>
      <c r="D72" s="150"/>
      <c r="E72" s="260" t="s">
        <v>104</v>
      </c>
      <c r="F72" s="213">
        <f>F73+F76</f>
        <v>100</v>
      </c>
    </row>
    <row r="73" spans="1:6" s="124" customFormat="1" ht="29.25" customHeight="1">
      <c r="A73" s="211"/>
      <c r="B73" s="156"/>
      <c r="C73" s="247" t="s">
        <v>14</v>
      </c>
      <c r="D73" s="247"/>
      <c r="E73" s="262" t="s">
        <v>15</v>
      </c>
      <c r="F73" s="213">
        <f>F74</f>
        <v>60</v>
      </c>
    </row>
    <row r="74" spans="1:6" s="124" customFormat="1" ht="30" customHeight="1">
      <c r="A74" s="211"/>
      <c r="B74" s="156"/>
      <c r="C74" s="247"/>
      <c r="D74" s="247" t="s">
        <v>167</v>
      </c>
      <c r="E74" s="262" t="s">
        <v>467</v>
      </c>
      <c r="F74" s="213">
        <f>F75</f>
        <v>60</v>
      </c>
    </row>
    <row r="75" spans="1:6" s="124" customFormat="1" ht="32.25" customHeight="1">
      <c r="A75" s="211"/>
      <c r="B75" s="156"/>
      <c r="C75" s="188"/>
      <c r="D75" s="156" t="s">
        <v>168</v>
      </c>
      <c r="E75" s="257" t="s">
        <v>194</v>
      </c>
      <c r="F75" s="213">
        <v>60</v>
      </c>
    </row>
    <row r="76" spans="1:6" s="124" customFormat="1" ht="31.5" customHeight="1">
      <c r="A76" s="211"/>
      <c r="B76" s="156"/>
      <c r="C76" s="183" t="s">
        <v>105</v>
      </c>
      <c r="D76" s="156"/>
      <c r="E76" s="256" t="s">
        <v>165</v>
      </c>
      <c r="F76" s="207">
        <f>F77</f>
        <v>40</v>
      </c>
    </row>
    <row r="77" spans="1:6" s="124" customFormat="1" ht="19.5" customHeight="1">
      <c r="A77" s="211"/>
      <c r="B77" s="156"/>
      <c r="C77" s="150"/>
      <c r="D77" s="184" t="s">
        <v>480</v>
      </c>
      <c r="E77" s="185" t="s">
        <v>162</v>
      </c>
      <c r="F77" s="207">
        <f>F78</f>
        <v>40</v>
      </c>
    </row>
    <row r="78" spans="1:6" s="124" customFormat="1" ht="16.5" customHeight="1">
      <c r="A78" s="211"/>
      <c r="B78" s="156"/>
      <c r="C78" s="172"/>
      <c r="D78" s="156">
        <v>850</v>
      </c>
      <c r="E78" s="257" t="s">
        <v>163</v>
      </c>
      <c r="F78" s="207">
        <v>40</v>
      </c>
    </row>
    <row r="79" spans="1:6" s="124" customFormat="1" ht="43.5" customHeight="1">
      <c r="A79" s="211"/>
      <c r="B79" s="156"/>
      <c r="C79" s="243" t="s">
        <v>3</v>
      </c>
      <c r="D79" s="244"/>
      <c r="E79" s="263" t="s">
        <v>4</v>
      </c>
      <c r="F79" s="207">
        <f>F80</f>
        <v>60</v>
      </c>
    </row>
    <row r="80" spans="1:6" s="124" customFormat="1" ht="24" customHeight="1">
      <c r="A80" s="211"/>
      <c r="B80" s="156"/>
      <c r="C80" s="243" t="s">
        <v>16</v>
      </c>
      <c r="D80" s="243"/>
      <c r="E80" s="264" t="s">
        <v>17</v>
      </c>
      <c r="F80" s="207">
        <f>F81+F84</f>
        <v>60</v>
      </c>
    </row>
    <row r="81" spans="1:6" s="124" customFormat="1" ht="17.25" customHeight="1">
      <c r="A81" s="211"/>
      <c r="B81" s="156"/>
      <c r="C81" s="241" t="s">
        <v>18</v>
      </c>
      <c r="D81" s="241"/>
      <c r="E81" s="265" t="s">
        <v>19</v>
      </c>
      <c r="F81" s="207">
        <f>F82</f>
        <v>20</v>
      </c>
    </row>
    <row r="82" spans="1:6" s="124" customFormat="1" ht="32.25" customHeight="1">
      <c r="A82" s="211"/>
      <c r="B82" s="156"/>
      <c r="C82" s="241"/>
      <c r="D82" s="241" t="s">
        <v>167</v>
      </c>
      <c r="E82" s="265" t="s">
        <v>467</v>
      </c>
      <c r="F82" s="207">
        <f>F83</f>
        <v>20</v>
      </c>
    </row>
    <row r="83" spans="1:6" s="124" customFormat="1" ht="32.25" customHeight="1">
      <c r="A83" s="211"/>
      <c r="B83" s="156"/>
      <c r="C83" s="172"/>
      <c r="D83" s="156" t="s">
        <v>168</v>
      </c>
      <c r="E83" s="257" t="s">
        <v>194</v>
      </c>
      <c r="F83" s="207">
        <v>20</v>
      </c>
    </row>
    <row r="84" spans="1:6" s="124" customFormat="1" ht="45.75" customHeight="1">
      <c r="A84" s="211"/>
      <c r="B84" s="156"/>
      <c r="C84" s="241" t="s">
        <v>20</v>
      </c>
      <c r="D84" s="241"/>
      <c r="E84" s="265" t="s">
        <v>21</v>
      </c>
      <c r="F84" s="213">
        <f>F85</f>
        <v>40</v>
      </c>
    </row>
    <row r="85" spans="1:6" s="124" customFormat="1" ht="41.25" customHeight="1">
      <c r="A85" s="211"/>
      <c r="B85" s="156"/>
      <c r="C85" s="241"/>
      <c r="D85" s="241" t="s">
        <v>167</v>
      </c>
      <c r="E85" s="265" t="s">
        <v>467</v>
      </c>
      <c r="F85" s="213">
        <f>F86</f>
        <v>40</v>
      </c>
    </row>
    <row r="86" spans="1:6" s="124" customFormat="1" ht="40.5" customHeight="1">
      <c r="A86" s="211"/>
      <c r="B86" s="156"/>
      <c r="C86" s="188"/>
      <c r="D86" s="156" t="s">
        <v>168</v>
      </c>
      <c r="E86" s="257" t="s">
        <v>194</v>
      </c>
      <c r="F86" s="213">
        <v>40</v>
      </c>
    </row>
    <row r="87" spans="1:6" s="124" customFormat="1" ht="60.75" customHeight="1">
      <c r="A87" s="211"/>
      <c r="B87" s="156"/>
      <c r="C87" s="188" t="s">
        <v>110</v>
      </c>
      <c r="D87" s="184"/>
      <c r="E87" s="256" t="s">
        <v>436</v>
      </c>
      <c r="F87" s="207">
        <f>F88</f>
        <v>28</v>
      </c>
    </row>
    <row r="88" spans="1:6" s="124" customFormat="1" ht="79.5" customHeight="1">
      <c r="A88" s="211"/>
      <c r="B88" s="156"/>
      <c r="C88" s="188" t="s">
        <v>483</v>
      </c>
      <c r="D88" s="150"/>
      <c r="E88" s="260" t="s">
        <v>111</v>
      </c>
      <c r="F88" s="207">
        <f>F92+F89</f>
        <v>28</v>
      </c>
    </row>
    <row r="89" spans="1:6" s="124" customFormat="1" ht="40.5" customHeight="1">
      <c r="A89" s="211"/>
      <c r="B89" s="156"/>
      <c r="C89" s="239" t="s">
        <v>512</v>
      </c>
      <c r="D89" s="239"/>
      <c r="E89" s="261" t="s">
        <v>192</v>
      </c>
      <c r="F89" s="207">
        <f>F90</f>
        <v>5</v>
      </c>
    </row>
    <row r="90" spans="1:6" s="124" customFormat="1" ht="33.75" customHeight="1">
      <c r="A90" s="211"/>
      <c r="B90" s="156"/>
      <c r="C90" s="239"/>
      <c r="D90" s="239" t="s">
        <v>167</v>
      </c>
      <c r="E90" s="261" t="s">
        <v>467</v>
      </c>
      <c r="F90" s="207">
        <f>F91</f>
        <v>5</v>
      </c>
    </row>
    <row r="91" spans="1:6" s="124" customFormat="1" ht="39" customHeight="1">
      <c r="A91" s="211"/>
      <c r="B91" s="156"/>
      <c r="C91" s="188"/>
      <c r="D91" s="156" t="s">
        <v>168</v>
      </c>
      <c r="E91" s="257" t="s">
        <v>194</v>
      </c>
      <c r="F91" s="207">
        <v>5</v>
      </c>
    </row>
    <row r="92" spans="1:6" s="124" customFormat="1" ht="31.5" customHeight="1">
      <c r="A92" s="211"/>
      <c r="B92" s="156"/>
      <c r="C92" s="183" t="s">
        <v>484</v>
      </c>
      <c r="D92" s="184"/>
      <c r="E92" s="185" t="s">
        <v>331</v>
      </c>
      <c r="F92" s="158">
        <f>F93</f>
        <v>23</v>
      </c>
    </row>
    <row r="93" spans="1:6" s="124" customFormat="1" ht="30" customHeight="1">
      <c r="A93" s="211"/>
      <c r="B93" s="156"/>
      <c r="C93" s="150"/>
      <c r="D93" s="184" t="s">
        <v>480</v>
      </c>
      <c r="E93" s="187" t="s">
        <v>162</v>
      </c>
      <c r="F93" s="158">
        <f>F94</f>
        <v>23</v>
      </c>
    </row>
    <row r="94" spans="1:6" s="124" customFormat="1" ht="30" customHeight="1">
      <c r="A94" s="211"/>
      <c r="B94" s="156"/>
      <c r="C94" s="156"/>
      <c r="D94" s="156">
        <v>850</v>
      </c>
      <c r="E94" s="157" t="s">
        <v>163</v>
      </c>
      <c r="F94" s="158">
        <v>23</v>
      </c>
    </row>
    <row r="95" spans="1:6" ht="12.75">
      <c r="A95" s="200"/>
      <c r="B95" s="215" t="s">
        <v>279</v>
      </c>
      <c r="C95" s="215"/>
      <c r="D95" s="215"/>
      <c r="E95" s="266" t="s">
        <v>181</v>
      </c>
      <c r="F95" s="217">
        <f>F96</f>
        <v>79.1</v>
      </c>
    </row>
    <row r="96" spans="1:6" ht="12.75">
      <c r="A96" s="200"/>
      <c r="B96" s="215" t="s">
        <v>280</v>
      </c>
      <c r="C96" s="215"/>
      <c r="D96" s="215"/>
      <c r="E96" s="267" t="s">
        <v>213</v>
      </c>
      <c r="F96" s="217">
        <f>F97</f>
        <v>79.1</v>
      </c>
    </row>
    <row r="97" spans="1:6" ht="12.75">
      <c r="A97" s="200"/>
      <c r="B97" s="215"/>
      <c r="C97" s="183" t="s">
        <v>124</v>
      </c>
      <c r="D97" s="150"/>
      <c r="E97" s="256" t="s">
        <v>188</v>
      </c>
      <c r="F97" s="219">
        <f>F99</f>
        <v>79.1</v>
      </c>
    </row>
    <row r="98" spans="1:6" ht="48.75" customHeight="1">
      <c r="A98" s="200"/>
      <c r="B98" s="215"/>
      <c r="C98" s="183" t="s">
        <v>117</v>
      </c>
      <c r="D98" s="150"/>
      <c r="E98" s="256" t="s">
        <v>328</v>
      </c>
      <c r="F98" s="219">
        <f>F99</f>
        <v>79.1</v>
      </c>
    </row>
    <row r="99" spans="1:6" ht="35.25" customHeight="1">
      <c r="A99" s="200"/>
      <c r="B99" s="174"/>
      <c r="C99" s="183" t="s">
        <v>118</v>
      </c>
      <c r="D99" s="150"/>
      <c r="E99" s="256" t="s">
        <v>314</v>
      </c>
      <c r="F99" s="219">
        <f>F100</f>
        <v>79.1</v>
      </c>
    </row>
    <row r="100" spans="1:6" ht="63.75">
      <c r="A100" s="200"/>
      <c r="B100" s="174"/>
      <c r="C100" s="184"/>
      <c r="D100" s="184" t="s">
        <v>191</v>
      </c>
      <c r="E100" s="185" t="s">
        <v>183</v>
      </c>
      <c r="F100" s="219">
        <f>F101</f>
        <v>79.1</v>
      </c>
    </row>
    <row r="101" spans="1:6" ht="25.5">
      <c r="A101" s="211"/>
      <c r="B101" s="183"/>
      <c r="C101" s="183"/>
      <c r="D101" s="156">
        <v>120</v>
      </c>
      <c r="E101" s="257" t="s">
        <v>193</v>
      </c>
      <c r="F101" s="207">
        <v>79.1</v>
      </c>
    </row>
    <row r="102" spans="1:6" ht="25.5">
      <c r="A102" s="200"/>
      <c r="B102" s="201" t="s">
        <v>281</v>
      </c>
      <c r="C102" s="201"/>
      <c r="D102" s="201"/>
      <c r="E102" s="268" t="s">
        <v>180</v>
      </c>
      <c r="F102" s="203">
        <f>F103+F109</f>
        <v>185</v>
      </c>
    </row>
    <row r="103" spans="1:6" ht="38.25">
      <c r="A103" s="200"/>
      <c r="B103" s="184" t="s">
        <v>282</v>
      </c>
      <c r="C103" s="184"/>
      <c r="D103" s="184"/>
      <c r="E103" s="185" t="s">
        <v>166</v>
      </c>
      <c r="F103" s="217">
        <f>F104</f>
        <v>5</v>
      </c>
    </row>
    <row r="104" spans="1:6" s="124" customFormat="1" ht="60.75" customHeight="1">
      <c r="A104" s="200"/>
      <c r="B104" s="150"/>
      <c r="C104" s="174" t="s">
        <v>106</v>
      </c>
      <c r="D104" s="150"/>
      <c r="E104" s="256" t="s">
        <v>130</v>
      </c>
      <c r="F104" s="219">
        <f>F106</f>
        <v>5</v>
      </c>
    </row>
    <row r="105" spans="1:6" s="124" customFormat="1" ht="41.25" customHeight="1">
      <c r="A105" s="200"/>
      <c r="B105" s="150"/>
      <c r="C105" s="174" t="s">
        <v>485</v>
      </c>
      <c r="D105" s="150"/>
      <c r="E105" s="260" t="s">
        <v>107</v>
      </c>
      <c r="F105" s="219">
        <f>F106</f>
        <v>5</v>
      </c>
    </row>
    <row r="106" spans="1:6" s="124" customFormat="1" ht="42" customHeight="1">
      <c r="A106" s="200"/>
      <c r="B106" s="150"/>
      <c r="C106" s="174" t="s">
        <v>486</v>
      </c>
      <c r="D106" s="150"/>
      <c r="E106" s="256" t="s">
        <v>108</v>
      </c>
      <c r="F106" s="219">
        <f>F107</f>
        <v>5</v>
      </c>
    </row>
    <row r="107" spans="1:6" s="124" customFormat="1" ht="30" customHeight="1">
      <c r="A107" s="200"/>
      <c r="B107" s="150"/>
      <c r="C107" s="150"/>
      <c r="D107" s="150" t="s">
        <v>167</v>
      </c>
      <c r="E107" s="185" t="s">
        <v>467</v>
      </c>
      <c r="F107" s="219">
        <f>F108</f>
        <v>5</v>
      </c>
    </row>
    <row r="108" spans="1:6" s="124" customFormat="1" ht="30" customHeight="1">
      <c r="A108" s="200"/>
      <c r="B108" s="154"/>
      <c r="C108" s="154"/>
      <c r="D108" s="156">
        <v>240</v>
      </c>
      <c r="E108" s="257" t="s">
        <v>194</v>
      </c>
      <c r="F108" s="219">
        <v>5</v>
      </c>
    </row>
    <row r="109" spans="1:6" ht="12.75">
      <c r="A109" s="211"/>
      <c r="B109" s="204" t="s">
        <v>283</v>
      </c>
      <c r="C109" s="204"/>
      <c r="D109" s="204"/>
      <c r="E109" s="255" t="s">
        <v>214</v>
      </c>
      <c r="F109" s="212">
        <f>F110</f>
        <v>180</v>
      </c>
    </row>
    <row r="110" spans="1:6" ht="38.25">
      <c r="A110" s="211"/>
      <c r="B110" s="156"/>
      <c r="C110" s="174" t="s">
        <v>106</v>
      </c>
      <c r="D110" s="150"/>
      <c r="E110" s="256" t="s">
        <v>130</v>
      </c>
      <c r="F110" s="207">
        <f>F112</f>
        <v>180</v>
      </c>
    </row>
    <row r="111" spans="1:6" ht="38.25">
      <c r="A111" s="211"/>
      <c r="B111" s="156"/>
      <c r="C111" s="174" t="s">
        <v>485</v>
      </c>
      <c r="D111" s="150"/>
      <c r="E111" s="260" t="s">
        <v>107</v>
      </c>
      <c r="F111" s="207">
        <f>F112</f>
        <v>180</v>
      </c>
    </row>
    <row r="112" spans="1:6" ht="48.75" customHeight="1">
      <c r="A112" s="211"/>
      <c r="B112" s="156"/>
      <c r="C112" s="174" t="s">
        <v>487</v>
      </c>
      <c r="D112" s="150"/>
      <c r="E112" s="256" t="s">
        <v>125</v>
      </c>
      <c r="F112" s="207">
        <f>F113</f>
        <v>180</v>
      </c>
    </row>
    <row r="113" spans="1:6" ht="30" customHeight="1">
      <c r="A113" s="211"/>
      <c r="B113" s="156"/>
      <c r="C113" s="184"/>
      <c r="D113" s="184" t="s">
        <v>167</v>
      </c>
      <c r="E113" s="185" t="s">
        <v>467</v>
      </c>
      <c r="F113" s="207">
        <f>F114</f>
        <v>180</v>
      </c>
    </row>
    <row r="114" spans="1:6" ht="30" customHeight="1">
      <c r="A114" s="211"/>
      <c r="B114" s="156"/>
      <c r="C114" s="154"/>
      <c r="D114" s="156">
        <v>240</v>
      </c>
      <c r="E114" s="257" t="s">
        <v>194</v>
      </c>
      <c r="F114" s="213">
        <v>180</v>
      </c>
    </row>
    <row r="115" spans="1:6" ht="12.75">
      <c r="A115" s="200"/>
      <c r="B115" s="201" t="s">
        <v>284</v>
      </c>
      <c r="C115" s="201"/>
      <c r="D115" s="201"/>
      <c r="E115" s="268" t="s">
        <v>179</v>
      </c>
      <c r="F115" s="203">
        <f>F116</f>
        <v>1150</v>
      </c>
    </row>
    <row r="116" spans="1:6" ht="12.75">
      <c r="A116" s="200"/>
      <c r="B116" s="201" t="s">
        <v>285</v>
      </c>
      <c r="C116" s="201"/>
      <c r="D116" s="201"/>
      <c r="E116" s="266" t="s">
        <v>176</v>
      </c>
      <c r="F116" s="203">
        <f>F117</f>
        <v>1150</v>
      </c>
    </row>
    <row r="117" spans="1:6" s="124" customFormat="1" ht="38.25">
      <c r="A117" s="200"/>
      <c r="B117" s="154"/>
      <c r="C117" s="174" t="s">
        <v>74</v>
      </c>
      <c r="D117" s="150"/>
      <c r="E117" s="269" t="s">
        <v>325</v>
      </c>
      <c r="F117" s="221">
        <f>F118</f>
        <v>1150</v>
      </c>
    </row>
    <row r="118" spans="1:6" s="124" customFormat="1" ht="25.5">
      <c r="A118" s="200"/>
      <c r="B118" s="154"/>
      <c r="C118" s="174" t="s">
        <v>75</v>
      </c>
      <c r="D118" s="184"/>
      <c r="E118" s="190" t="s">
        <v>76</v>
      </c>
      <c r="F118" s="221">
        <f>F119</f>
        <v>1150</v>
      </c>
    </row>
    <row r="119" spans="1:6" s="124" customFormat="1" ht="25.5">
      <c r="A119" s="200"/>
      <c r="B119" s="154"/>
      <c r="C119" s="174" t="s">
        <v>77</v>
      </c>
      <c r="D119" s="150"/>
      <c r="E119" s="270" t="s">
        <v>78</v>
      </c>
      <c r="F119" s="221">
        <f>F120+F123+F126</f>
        <v>1150</v>
      </c>
    </row>
    <row r="120" spans="1:6" s="124" customFormat="1" ht="28.5" customHeight="1">
      <c r="A120" s="200"/>
      <c r="B120" s="154"/>
      <c r="C120" s="174" t="s">
        <v>47</v>
      </c>
      <c r="D120" s="184"/>
      <c r="E120" s="271" t="s">
        <v>79</v>
      </c>
      <c r="F120" s="158">
        <f>F121</f>
        <v>500</v>
      </c>
    </row>
    <row r="121" spans="1:6" s="124" customFormat="1" ht="30" customHeight="1">
      <c r="A121" s="200"/>
      <c r="B121" s="154"/>
      <c r="C121" s="150"/>
      <c r="D121" s="184" t="s">
        <v>167</v>
      </c>
      <c r="E121" s="185" t="s">
        <v>467</v>
      </c>
      <c r="F121" s="158">
        <f>F122</f>
        <v>500</v>
      </c>
    </row>
    <row r="122" spans="1:6" s="124" customFormat="1" ht="30" customHeight="1">
      <c r="A122" s="200"/>
      <c r="B122" s="154"/>
      <c r="C122" s="156"/>
      <c r="D122" s="156">
        <v>240</v>
      </c>
      <c r="E122" s="257" t="s">
        <v>194</v>
      </c>
      <c r="F122" s="158">
        <v>500</v>
      </c>
    </row>
    <row r="123" spans="1:6" s="124" customFormat="1" ht="30" customHeight="1">
      <c r="A123" s="200"/>
      <c r="B123" s="154"/>
      <c r="C123" s="150" t="s">
        <v>48</v>
      </c>
      <c r="D123" s="150"/>
      <c r="E123" s="185" t="s">
        <v>488</v>
      </c>
      <c r="F123" s="158">
        <f>F124</f>
        <v>627.2</v>
      </c>
    </row>
    <row r="124" spans="1:6" s="124" customFormat="1" ht="30" customHeight="1">
      <c r="A124" s="200"/>
      <c r="B124" s="154"/>
      <c r="C124" s="150"/>
      <c r="D124" s="184" t="s">
        <v>167</v>
      </c>
      <c r="E124" s="185" t="s">
        <v>467</v>
      </c>
      <c r="F124" s="158">
        <f>F125</f>
        <v>627.2</v>
      </c>
    </row>
    <row r="125" spans="1:6" s="124" customFormat="1" ht="30" customHeight="1">
      <c r="A125" s="200"/>
      <c r="B125" s="154"/>
      <c r="C125" s="156"/>
      <c r="D125" s="156">
        <v>240</v>
      </c>
      <c r="E125" s="257" t="s">
        <v>194</v>
      </c>
      <c r="F125" s="158">
        <v>627.2</v>
      </c>
    </row>
    <row r="126" spans="1:6" s="124" customFormat="1" ht="30" customHeight="1">
      <c r="A126" s="200"/>
      <c r="B126" s="154"/>
      <c r="C126" s="172" t="s">
        <v>526</v>
      </c>
      <c r="D126" s="172"/>
      <c r="E126" s="279" t="s">
        <v>527</v>
      </c>
      <c r="F126" s="158">
        <f>F127</f>
        <v>22.8</v>
      </c>
    </row>
    <row r="127" spans="1:6" s="124" customFormat="1" ht="30" customHeight="1">
      <c r="A127" s="200"/>
      <c r="B127" s="154"/>
      <c r="C127" s="156"/>
      <c r="D127" s="156" t="s">
        <v>167</v>
      </c>
      <c r="E127" s="145" t="s">
        <v>528</v>
      </c>
      <c r="F127" s="158">
        <f>F128</f>
        <v>22.8</v>
      </c>
    </row>
    <row r="128" spans="1:6" s="124" customFormat="1" ht="30" customHeight="1">
      <c r="A128" s="200"/>
      <c r="B128" s="154"/>
      <c r="C128" s="156"/>
      <c r="D128" s="156">
        <v>240</v>
      </c>
      <c r="E128" s="157" t="s">
        <v>194</v>
      </c>
      <c r="F128" s="158">
        <v>22.8</v>
      </c>
    </row>
    <row r="129" spans="1:6" ht="15" customHeight="1">
      <c r="A129" s="200"/>
      <c r="B129" s="201" t="s">
        <v>286</v>
      </c>
      <c r="C129" s="201"/>
      <c r="D129" s="201"/>
      <c r="E129" s="268" t="s">
        <v>178</v>
      </c>
      <c r="F129" s="203">
        <f>F130+F140</f>
        <v>2403.1</v>
      </c>
    </row>
    <row r="130" spans="1:6" ht="12.75">
      <c r="A130" s="211"/>
      <c r="B130" s="204" t="s">
        <v>287</v>
      </c>
      <c r="C130" s="204"/>
      <c r="D130" s="204"/>
      <c r="E130" s="255" t="s">
        <v>215</v>
      </c>
      <c r="F130" s="206">
        <f>F131</f>
        <v>862</v>
      </c>
    </row>
    <row r="131" spans="1:6" ht="38.25">
      <c r="A131" s="211"/>
      <c r="B131" s="156"/>
      <c r="C131" s="174" t="s">
        <v>74</v>
      </c>
      <c r="D131" s="184"/>
      <c r="E131" s="269" t="s">
        <v>325</v>
      </c>
      <c r="F131" s="213">
        <f>F132</f>
        <v>862</v>
      </c>
    </row>
    <row r="132" spans="1:6" ht="25.5">
      <c r="A132" s="211"/>
      <c r="B132" s="156"/>
      <c r="C132" s="174" t="s">
        <v>81</v>
      </c>
      <c r="D132" s="150"/>
      <c r="E132" s="190" t="s">
        <v>82</v>
      </c>
      <c r="F132" s="213">
        <f>F133</f>
        <v>862</v>
      </c>
    </row>
    <row r="133" spans="1:6" ht="25.5">
      <c r="A133" s="211"/>
      <c r="B133" s="156"/>
      <c r="C133" s="174" t="s">
        <v>83</v>
      </c>
      <c r="D133" s="184"/>
      <c r="E133" s="270" t="s">
        <v>84</v>
      </c>
      <c r="F133" s="213">
        <f>F134+F137</f>
        <v>862</v>
      </c>
    </row>
    <row r="134" spans="1:6" ht="12.75">
      <c r="A134" s="211"/>
      <c r="B134" s="156"/>
      <c r="C134" s="174" t="s">
        <v>85</v>
      </c>
      <c r="D134" s="150"/>
      <c r="E134" s="271" t="s">
        <v>86</v>
      </c>
      <c r="F134" s="207">
        <f>F135</f>
        <v>443</v>
      </c>
    </row>
    <row r="135" spans="1:6" ht="30" customHeight="1">
      <c r="A135" s="211"/>
      <c r="B135" s="156"/>
      <c r="C135" s="150"/>
      <c r="D135" s="184" t="s">
        <v>167</v>
      </c>
      <c r="E135" s="185" t="s">
        <v>467</v>
      </c>
      <c r="F135" s="213">
        <f>F136</f>
        <v>443</v>
      </c>
    </row>
    <row r="136" spans="1:6" ht="30" customHeight="1">
      <c r="A136" s="211"/>
      <c r="B136" s="156"/>
      <c r="C136" s="156"/>
      <c r="D136" s="156" t="s">
        <v>168</v>
      </c>
      <c r="E136" s="257" t="s">
        <v>194</v>
      </c>
      <c r="F136" s="207">
        <v>443</v>
      </c>
    </row>
    <row r="137" spans="1:6" ht="41.25" customHeight="1">
      <c r="A137" s="211"/>
      <c r="B137" s="156"/>
      <c r="C137" s="280" t="s">
        <v>529</v>
      </c>
      <c r="D137" s="36"/>
      <c r="E137" s="281" t="s">
        <v>530</v>
      </c>
      <c r="F137" s="207">
        <f>F138</f>
        <v>419</v>
      </c>
    </row>
    <row r="138" spans="1:6" ht="30" customHeight="1">
      <c r="A138" s="211"/>
      <c r="B138" s="156"/>
      <c r="C138" s="36"/>
      <c r="D138" s="36" t="s">
        <v>167</v>
      </c>
      <c r="E138" s="145" t="s">
        <v>528</v>
      </c>
      <c r="F138" s="207">
        <f>F139</f>
        <v>419</v>
      </c>
    </row>
    <row r="139" spans="1:6" ht="30" customHeight="1">
      <c r="A139" s="211"/>
      <c r="B139" s="156"/>
      <c r="C139" s="156"/>
      <c r="D139" s="156" t="s">
        <v>168</v>
      </c>
      <c r="E139" s="257" t="s">
        <v>194</v>
      </c>
      <c r="F139" s="207">
        <v>419</v>
      </c>
    </row>
    <row r="140" spans="1:6" ht="12.75">
      <c r="A140" s="211"/>
      <c r="B140" s="204" t="s">
        <v>288</v>
      </c>
      <c r="C140" s="204"/>
      <c r="D140" s="204"/>
      <c r="E140" s="255" t="s">
        <v>216</v>
      </c>
      <c r="F140" s="206">
        <f>F141</f>
        <v>1541.1</v>
      </c>
    </row>
    <row r="141" spans="1:6" ht="38.25">
      <c r="A141" s="211"/>
      <c r="B141" s="156"/>
      <c r="C141" s="174" t="s">
        <v>74</v>
      </c>
      <c r="D141" s="150"/>
      <c r="E141" s="269" t="s">
        <v>325</v>
      </c>
      <c r="F141" s="221">
        <f>F142+F150</f>
        <v>1541.1</v>
      </c>
    </row>
    <row r="142" spans="1:6" ht="25.5">
      <c r="A142" s="211"/>
      <c r="B142" s="156"/>
      <c r="C142" s="174" t="s">
        <v>87</v>
      </c>
      <c r="D142" s="184"/>
      <c r="E142" s="271" t="s">
        <v>489</v>
      </c>
      <c r="F142" s="221">
        <f>F143</f>
        <v>840</v>
      </c>
    </row>
    <row r="143" spans="1:6" ht="43.5" customHeight="1">
      <c r="A143" s="211"/>
      <c r="B143" s="156"/>
      <c r="C143" s="174" t="s">
        <v>89</v>
      </c>
      <c r="D143" s="150"/>
      <c r="E143" s="270" t="s">
        <v>46</v>
      </c>
      <c r="F143" s="221">
        <f>F144+F147</f>
        <v>840</v>
      </c>
    </row>
    <row r="144" spans="1:6" ht="25.5">
      <c r="A144" s="211"/>
      <c r="B144" s="156"/>
      <c r="C144" s="174" t="s">
        <v>90</v>
      </c>
      <c r="D144" s="184"/>
      <c r="E144" s="271" t="s">
        <v>200</v>
      </c>
      <c r="F144" s="158">
        <f>F145</f>
        <v>250</v>
      </c>
    </row>
    <row r="145" spans="1:6" ht="30" customHeight="1">
      <c r="A145" s="211"/>
      <c r="B145" s="156"/>
      <c r="C145" s="150"/>
      <c r="D145" s="184" t="s">
        <v>167</v>
      </c>
      <c r="E145" s="185" t="s">
        <v>467</v>
      </c>
      <c r="F145" s="158">
        <f>F146</f>
        <v>250</v>
      </c>
    </row>
    <row r="146" spans="1:6" ht="30" customHeight="1">
      <c r="A146" s="211"/>
      <c r="B146" s="156"/>
      <c r="C146" s="156"/>
      <c r="D146" s="154">
        <v>240</v>
      </c>
      <c r="E146" s="257" t="s">
        <v>194</v>
      </c>
      <c r="F146" s="158">
        <v>250</v>
      </c>
    </row>
    <row r="147" spans="1:6" ht="30" customHeight="1">
      <c r="A147" s="211"/>
      <c r="B147" s="156"/>
      <c r="C147" s="233" t="s">
        <v>91</v>
      </c>
      <c r="D147" s="233"/>
      <c r="E147" s="272" t="s">
        <v>92</v>
      </c>
      <c r="F147" s="158">
        <f>F148</f>
        <v>590</v>
      </c>
    </row>
    <row r="148" spans="1:6" ht="30" customHeight="1">
      <c r="A148" s="211"/>
      <c r="B148" s="156"/>
      <c r="C148" s="233"/>
      <c r="D148" s="233" t="s">
        <v>167</v>
      </c>
      <c r="E148" s="272" t="s">
        <v>467</v>
      </c>
      <c r="F148" s="158">
        <f>F149</f>
        <v>590</v>
      </c>
    </row>
    <row r="149" spans="1:6" ht="30" customHeight="1">
      <c r="A149" s="211"/>
      <c r="B149" s="156"/>
      <c r="C149" s="156"/>
      <c r="D149" s="154">
        <v>240</v>
      </c>
      <c r="E149" s="257" t="s">
        <v>194</v>
      </c>
      <c r="F149" s="158">
        <v>590</v>
      </c>
    </row>
    <row r="150" spans="1:6" ht="30" customHeight="1">
      <c r="A150" s="200"/>
      <c r="B150" s="154"/>
      <c r="C150" s="174" t="s">
        <v>93</v>
      </c>
      <c r="D150" s="184"/>
      <c r="E150" s="256" t="s">
        <v>94</v>
      </c>
      <c r="F150" s="158">
        <f>F151</f>
        <v>701.1</v>
      </c>
    </row>
    <row r="151" spans="1:6" ht="30" customHeight="1">
      <c r="A151" s="200"/>
      <c r="B151" s="154"/>
      <c r="C151" s="174" t="s">
        <v>95</v>
      </c>
      <c r="D151" s="150"/>
      <c r="E151" s="260" t="s">
        <v>96</v>
      </c>
      <c r="F151" s="158">
        <f>F152+F155+F158</f>
        <v>701.1</v>
      </c>
    </row>
    <row r="152" spans="1:6" ht="18.75" customHeight="1">
      <c r="A152" s="200"/>
      <c r="B152" s="154"/>
      <c r="C152" s="229" t="s">
        <v>97</v>
      </c>
      <c r="D152" s="229"/>
      <c r="E152" s="273" t="s">
        <v>98</v>
      </c>
      <c r="F152" s="158">
        <f>F153</f>
        <v>100</v>
      </c>
    </row>
    <row r="153" spans="1:6" ht="30" customHeight="1">
      <c r="A153" s="200"/>
      <c r="B153" s="154"/>
      <c r="C153" s="229"/>
      <c r="D153" s="229" t="s">
        <v>167</v>
      </c>
      <c r="E153" s="273" t="s">
        <v>467</v>
      </c>
      <c r="F153" s="158">
        <f>F154</f>
        <v>100</v>
      </c>
    </row>
    <row r="154" spans="1:6" ht="30" customHeight="1">
      <c r="A154" s="200"/>
      <c r="B154" s="154"/>
      <c r="C154" s="174"/>
      <c r="D154" s="154">
        <v>240</v>
      </c>
      <c r="E154" s="257" t="s">
        <v>194</v>
      </c>
      <c r="F154" s="158">
        <v>100</v>
      </c>
    </row>
    <row r="155" spans="1:6" ht="19.5" customHeight="1">
      <c r="A155" s="200"/>
      <c r="B155" s="154"/>
      <c r="C155" s="231" t="s">
        <v>99</v>
      </c>
      <c r="D155" s="231"/>
      <c r="E155" s="274" t="s">
        <v>100</v>
      </c>
      <c r="F155" s="158">
        <f>F156</f>
        <v>301.1</v>
      </c>
    </row>
    <row r="156" spans="1:6" ht="30" customHeight="1">
      <c r="A156" s="200"/>
      <c r="B156" s="154"/>
      <c r="C156" s="229"/>
      <c r="D156" s="229" t="s">
        <v>167</v>
      </c>
      <c r="E156" s="273" t="s">
        <v>467</v>
      </c>
      <c r="F156" s="158">
        <f>F157</f>
        <v>301.1</v>
      </c>
    </row>
    <row r="157" spans="1:6" ht="30" customHeight="1">
      <c r="A157" s="200"/>
      <c r="B157" s="154"/>
      <c r="C157" s="174"/>
      <c r="D157" s="154">
        <v>240</v>
      </c>
      <c r="E157" s="257" t="s">
        <v>194</v>
      </c>
      <c r="F157" s="158">
        <v>301.1</v>
      </c>
    </row>
    <row r="158" spans="1:6" ht="25.5">
      <c r="A158" s="200"/>
      <c r="B158" s="154"/>
      <c r="C158" s="150" t="s">
        <v>101</v>
      </c>
      <c r="D158" s="150"/>
      <c r="E158" s="185" t="s">
        <v>259</v>
      </c>
      <c r="F158" s="158">
        <f>F159</f>
        <v>300</v>
      </c>
    </row>
    <row r="159" spans="1:6" ht="25.5">
      <c r="A159" s="200"/>
      <c r="B159" s="154"/>
      <c r="C159" s="150"/>
      <c r="D159" s="150" t="s">
        <v>167</v>
      </c>
      <c r="E159" s="185" t="s">
        <v>467</v>
      </c>
      <c r="F159" s="158">
        <f>F160</f>
        <v>300</v>
      </c>
    </row>
    <row r="160" spans="1:6" ht="30" customHeight="1">
      <c r="A160" s="200"/>
      <c r="B160" s="154"/>
      <c r="C160" s="156"/>
      <c r="D160" s="154">
        <v>240</v>
      </c>
      <c r="E160" s="257" t="s">
        <v>194</v>
      </c>
      <c r="F160" s="158">
        <v>300</v>
      </c>
    </row>
    <row r="161" spans="1:6" ht="12.75">
      <c r="A161" s="200"/>
      <c r="B161" s="201" t="s">
        <v>289</v>
      </c>
      <c r="C161" s="201"/>
      <c r="D161" s="201"/>
      <c r="E161" s="268" t="s">
        <v>177</v>
      </c>
      <c r="F161" s="217">
        <f>F162</f>
        <v>1909.2</v>
      </c>
    </row>
    <row r="162" spans="1:6" s="2" customFormat="1" ht="12.75">
      <c r="A162" s="235"/>
      <c r="B162" s="201" t="s">
        <v>290</v>
      </c>
      <c r="C162" s="201"/>
      <c r="D162" s="201"/>
      <c r="E162" s="255" t="s">
        <v>217</v>
      </c>
      <c r="F162" s="203">
        <f>F163</f>
        <v>1909.2</v>
      </c>
    </row>
    <row r="163" spans="1:6" s="2" customFormat="1" ht="39" customHeight="1">
      <c r="A163" s="235"/>
      <c r="B163" s="201"/>
      <c r="C163" s="174" t="s">
        <v>66</v>
      </c>
      <c r="D163" s="184"/>
      <c r="E163" s="271" t="s">
        <v>324</v>
      </c>
      <c r="F163" s="203">
        <f>F165+F169</f>
        <v>1909.2</v>
      </c>
    </row>
    <row r="164" spans="1:6" s="2" customFormat="1" ht="27.75" customHeight="1">
      <c r="A164" s="235"/>
      <c r="B164" s="201"/>
      <c r="C164" s="174" t="s">
        <v>67</v>
      </c>
      <c r="D164" s="150"/>
      <c r="E164" s="193" t="s">
        <v>68</v>
      </c>
      <c r="F164" s="203">
        <f>F165</f>
        <v>1671.6000000000001</v>
      </c>
    </row>
    <row r="165" spans="1:6" s="2" customFormat="1" ht="37.5" customHeight="1">
      <c r="A165" s="235"/>
      <c r="B165" s="201"/>
      <c r="C165" s="174" t="s">
        <v>49</v>
      </c>
      <c r="D165" s="150"/>
      <c r="E165" s="271" t="s">
        <v>320</v>
      </c>
      <c r="F165" s="158">
        <f>F166</f>
        <v>1671.6000000000001</v>
      </c>
    </row>
    <row r="166" spans="1:6" s="2" customFormat="1" ht="30" customHeight="1">
      <c r="A166" s="235"/>
      <c r="B166" s="201"/>
      <c r="C166" s="150"/>
      <c r="D166" s="150" t="s">
        <v>364</v>
      </c>
      <c r="E166" s="185" t="s">
        <v>439</v>
      </c>
      <c r="F166" s="158">
        <f>F167</f>
        <v>1671.6000000000001</v>
      </c>
    </row>
    <row r="167" spans="1:6" s="2" customFormat="1" ht="12.75">
      <c r="A167" s="235"/>
      <c r="B167" s="201"/>
      <c r="C167" s="156"/>
      <c r="D167" s="154">
        <v>610</v>
      </c>
      <c r="E167" s="257" t="s">
        <v>440</v>
      </c>
      <c r="F167" s="158">
        <f>1400+212.7+58.9</f>
        <v>1671.6000000000001</v>
      </c>
    </row>
    <row r="168" spans="1:6" s="2" customFormat="1" ht="12.75">
      <c r="A168" s="235"/>
      <c r="B168" s="201"/>
      <c r="C168" s="174" t="s">
        <v>69</v>
      </c>
      <c r="D168" s="150"/>
      <c r="E168" s="270" t="s">
        <v>70</v>
      </c>
      <c r="F168" s="158">
        <f>F169</f>
        <v>237.6</v>
      </c>
    </row>
    <row r="169" spans="1:6" s="2" customFormat="1" ht="36" customHeight="1">
      <c r="A169" s="235"/>
      <c r="B169" s="201"/>
      <c r="C169" s="174" t="s">
        <v>50</v>
      </c>
      <c r="D169" s="150"/>
      <c r="E169" s="271" t="s">
        <v>322</v>
      </c>
      <c r="F169" s="158">
        <f>F170</f>
        <v>237.6</v>
      </c>
    </row>
    <row r="170" spans="1:6" s="2" customFormat="1" ht="30" customHeight="1">
      <c r="A170" s="235"/>
      <c r="B170" s="201"/>
      <c r="C170" s="150"/>
      <c r="D170" s="150" t="s">
        <v>364</v>
      </c>
      <c r="E170" s="185" t="s">
        <v>439</v>
      </c>
      <c r="F170" s="158">
        <f>F171</f>
        <v>237.6</v>
      </c>
    </row>
    <row r="171" spans="1:6" s="2" customFormat="1" ht="12.75">
      <c r="A171" s="235"/>
      <c r="B171" s="201"/>
      <c r="C171" s="156"/>
      <c r="D171" s="154">
        <v>610</v>
      </c>
      <c r="E171" s="257" t="s">
        <v>440</v>
      </c>
      <c r="F171" s="158">
        <v>237.6</v>
      </c>
    </row>
    <row r="172" spans="1:6" s="2" customFormat="1" ht="12.75">
      <c r="A172" s="236"/>
      <c r="B172" s="201" t="s">
        <v>441</v>
      </c>
      <c r="C172" s="201"/>
      <c r="D172" s="201"/>
      <c r="E172" s="268" t="s">
        <v>443</v>
      </c>
      <c r="F172" s="206">
        <f>F173+F179</f>
        <v>165.6</v>
      </c>
    </row>
    <row r="173" spans="1:6" s="2" customFormat="1" ht="12.75">
      <c r="A173" s="236"/>
      <c r="B173" s="204" t="s">
        <v>442</v>
      </c>
      <c r="C173" s="204"/>
      <c r="D173" s="204"/>
      <c r="E173" s="255" t="s">
        <v>444</v>
      </c>
      <c r="F173" s="206">
        <f>F174</f>
        <v>134.6</v>
      </c>
    </row>
    <row r="174" spans="1:6" ht="39" customHeight="1">
      <c r="A174" s="211"/>
      <c r="B174" s="156"/>
      <c r="C174" s="174" t="s">
        <v>110</v>
      </c>
      <c r="D174" s="184"/>
      <c r="E174" s="271" t="s">
        <v>436</v>
      </c>
      <c r="F174" s="207">
        <f>F176</f>
        <v>134.6</v>
      </c>
    </row>
    <row r="175" spans="1:6" ht="65.25" customHeight="1">
      <c r="A175" s="211"/>
      <c r="B175" s="156"/>
      <c r="C175" s="174" t="s">
        <v>483</v>
      </c>
      <c r="D175" s="150"/>
      <c r="E175" s="270" t="s">
        <v>111</v>
      </c>
      <c r="F175" s="207">
        <f>F176</f>
        <v>134.6</v>
      </c>
    </row>
    <row r="176" spans="1:6" ht="32.25" customHeight="1">
      <c r="A176" s="211"/>
      <c r="B176" s="156"/>
      <c r="C176" s="174" t="s">
        <v>490</v>
      </c>
      <c r="D176" s="150"/>
      <c r="E176" s="271" t="s">
        <v>437</v>
      </c>
      <c r="F176" s="207">
        <f>F177</f>
        <v>134.6</v>
      </c>
    </row>
    <row r="177" spans="1:6" ht="16.5" customHeight="1">
      <c r="A177" s="211"/>
      <c r="B177" s="156"/>
      <c r="C177" s="184"/>
      <c r="D177" s="184" t="s">
        <v>438</v>
      </c>
      <c r="E177" s="185" t="s">
        <v>323</v>
      </c>
      <c r="F177" s="207">
        <f>F178</f>
        <v>134.6</v>
      </c>
    </row>
    <row r="178" spans="1:6" ht="30" customHeight="1">
      <c r="A178" s="211"/>
      <c r="B178" s="156"/>
      <c r="C178" s="156"/>
      <c r="D178" s="222" t="s">
        <v>23</v>
      </c>
      <c r="E178" s="275" t="s">
        <v>24</v>
      </c>
      <c r="F178" s="207">
        <v>134.6</v>
      </c>
    </row>
    <row r="179" spans="1:6" ht="12.75">
      <c r="A179" s="211"/>
      <c r="B179" s="204" t="s">
        <v>25</v>
      </c>
      <c r="C179" s="156"/>
      <c r="D179" s="156"/>
      <c r="E179" s="255" t="s">
        <v>26</v>
      </c>
      <c r="F179" s="207">
        <f>F180</f>
        <v>31</v>
      </c>
    </row>
    <row r="180" spans="1:6" ht="42.75" customHeight="1">
      <c r="A180" s="211"/>
      <c r="B180" s="204"/>
      <c r="C180" s="174" t="s">
        <v>66</v>
      </c>
      <c r="D180" s="184"/>
      <c r="E180" s="276" t="s">
        <v>324</v>
      </c>
      <c r="F180" s="207">
        <f>F182</f>
        <v>31</v>
      </c>
    </row>
    <row r="181" spans="1:6" ht="68.25" customHeight="1">
      <c r="A181" s="211"/>
      <c r="B181" s="204"/>
      <c r="C181" s="174" t="s">
        <v>71</v>
      </c>
      <c r="D181" s="150"/>
      <c r="E181" s="228" t="s">
        <v>72</v>
      </c>
      <c r="F181" s="207">
        <f>F182</f>
        <v>31</v>
      </c>
    </row>
    <row r="182" spans="1:6" ht="79.5" customHeight="1">
      <c r="A182" s="211"/>
      <c r="B182" s="156"/>
      <c r="C182" s="174" t="s">
        <v>531</v>
      </c>
      <c r="D182" s="150"/>
      <c r="E182" s="227" t="s">
        <v>491</v>
      </c>
      <c r="F182" s="207">
        <f>F183</f>
        <v>31</v>
      </c>
    </row>
    <row r="183" spans="1:6" ht="34.5" customHeight="1">
      <c r="A183" s="211"/>
      <c r="B183" s="156"/>
      <c r="C183" s="184"/>
      <c r="D183" s="150" t="s">
        <v>364</v>
      </c>
      <c r="E183" s="185" t="s">
        <v>439</v>
      </c>
      <c r="F183" s="207">
        <f>F184</f>
        <v>31</v>
      </c>
    </row>
    <row r="184" spans="1:6" ht="17.25" customHeight="1">
      <c r="A184" s="211"/>
      <c r="B184" s="156"/>
      <c r="C184" s="156"/>
      <c r="D184" s="154">
        <v>610</v>
      </c>
      <c r="E184" s="257" t="s">
        <v>440</v>
      </c>
      <c r="F184" s="207">
        <v>31</v>
      </c>
    </row>
    <row r="185" spans="1:6" ht="12.75">
      <c r="A185" s="211"/>
      <c r="B185" s="156"/>
      <c r="C185" s="156"/>
      <c r="D185" s="156"/>
      <c r="E185" s="205" t="s">
        <v>201</v>
      </c>
      <c r="F185" s="212">
        <f>F19+F36</f>
        <v>9579.900000000001</v>
      </c>
    </row>
    <row r="186" spans="1:6" ht="12.75">
      <c r="A186" s="6"/>
      <c r="B186" s="6"/>
      <c r="C186" s="6"/>
      <c r="D186" s="6"/>
      <c r="E186" s="12"/>
      <c r="F186" s="6"/>
    </row>
    <row r="187" spans="1:6" ht="12.75">
      <c r="A187" s="6"/>
      <c r="B187" s="6"/>
      <c r="C187" s="6"/>
      <c r="D187" s="6"/>
      <c r="E187" s="12"/>
      <c r="F187" s="6"/>
    </row>
    <row r="188" spans="1:6" ht="12.75">
      <c r="A188" s="6"/>
      <c r="B188" s="6"/>
      <c r="C188" s="6"/>
      <c r="D188" s="6"/>
      <c r="E188" s="12"/>
      <c r="F188" s="6"/>
    </row>
    <row r="189" spans="1:6" ht="12.75">
      <c r="A189" s="6"/>
      <c r="B189" s="6"/>
      <c r="C189" s="6"/>
      <c r="D189" s="6"/>
      <c r="E189" s="12"/>
      <c r="F189" s="6"/>
    </row>
    <row r="190" spans="1:6" ht="12.75">
      <c r="A190" s="6"/>
      <c r="B190" s="6"/>
      <c r="C190" s="6"/>
      <c r="D190" s="6"/>
      <c r="E190" s="12"/>
      <c r="F190" s="6"/>
    </row>
    <row r="191" spans="1:6" ht="12.75">
      <c r="A191" s="6"/>
      <c r="B191" s="6"/>
      <c r="C191" s="6"/>
      <c r="D191" s="6"/>
      <c r="E191" s="12"/>
      <c r="F191" s="238"/>
    </row>
    <row r="192" spans="1:6" ht="12.75">
      <c r="A192" s="6"/>
      <c r="B192" s="6"/>
      <c r="C192" s="6"/>
      <c r="D192" s="6"/>
      <c r="E192" s="12"/>
      <c r="F192" s="6"/>
    </row>
    <row r="193" spans="1:6" ht="12.75">
      <c r="A193" s="6"/>
      <c r="B193" s="6"/>
      <c r="C193" s="6"/>
      <c r="D193" s="6"/>
      <c r="E193" s="12"/>
      <c r="F193" s="6"/>
    </row>
    <row r="194" spans="1:6" ht="12.75">
      <c r="A194" s="6"/>
      <c r="B194" s="6"/>
      <c r="C194" s="6"/>
      <c r="D194" s="6"/>
      <c r="E194" s="12"/>
      <c r="F194" s="6"/>
    </row>
    <row r="195" spans="1:6" ht="12.75">
      <c r="A195" s="6"/>
      <c r="B195" s="6"/>
      <c r="C195" s="6"/>
      <c r="D195" s="6"/>
      <c r="E195" s="12"/>
      <c r="F195" s="6"/>
    </row>
    <row r="196" spans="1:6" ht="12.75">
      <c r="A196" s="6"/>
      <c r="B196" s="6"/>
      <c r="C196" s="6"/>
      <c r="D196" s="6"/>
      <c r="E196" s="12"/>
      <c r="F196" s="6"/>
    </row>
    <row r="197" spans="1:6" ht="12.75">
      <c r="A197" s="6"/>
      <c r="B197" s="6"/>
      <c r="C197" s="6"/>
      <c r="D197" s="6"/>
      <c r="E197" s="12"/>
      <c r="F197" s="6"/>
    </row>
    <row r="198" spans="1:6" ht="12.75">
      <c r="A198" s="6"/>
      <c r="B198" s="6"/>
      <c r="C198" s="6"/>
      <c r="D198" s="6"/>
      <c r="E198" s="12"/>
      <c r="F198" s="6"/>
    </row>
    <row r="199" spans="1:6" ht="12.75">
      <c r="A199" s="6"/>
      <c r="B199" s="6"/>
      <c r="C199" s="6"/>
      <c r="D199" s="6"/>
      <c r="E199" s="12"/>
      <c r="F199" s="6"/>
    </row>
    <row r="200" spans="1:6" ht="12.75">
      <c r="A200" s="6"/>
      <c r="B200" s="6"/>
      <c r="C200" s="6"/>
      <c r="D200" s="6"/>
      <c r="E200" s="12"/>
      <c r="F200" s="6"/>
    </row>
    <row r="201" spans="1:6" ht="12.75">
      <c r="A201" s="6"/>
      <c r="B201" s="6"/>
      <c r="C201" s="6"/>
      <c r="D201" s="6"/>
      <c r="E201" s="12"/>
      <c r="F201" s="6"/>
    </row>
    <row r="202" spans="1:6" ht="12.75">
      <c r="A202" s="6"/>
      <c r="B202" s="6"/>
      <c r="C202" s="6"/>
      <c r="D202" s="6"/>
      <c r="E202" s="12"/>
      <c r="F202" s="6"/>
    </row>
    <row r="203" spans="1:6" ht="12.75">
      <c r="A203" s="6"/>
      <c r="B203" s="6"/>
      <c r="C203" s="6"/>
      <c r="D203" s="6"/>
      <c r="E203" s="12"/>
      <c r="F203" s="6"/>
    </row>
    <row r="204" spans="1:6" ht="12.75">
      <c r="A204" s="6"/>
      <c r="B204" s="6"/>
      <c r="C204" s="6"/>
      <c r="D204" s="6"/>
      <c r="E204" s="12"/>
      <c r="F204" s="6"/>
    </row>
    <row r="205" spans="1:6" ht="12.75">
      <c r="A205" s="6"/>
      <c r="B205" s="6"/>
      <c r="C205" s="6"/>
      <c r="D205" s="6"/>
      <c r="E205" s="12"/>
      <c r="F205" s="6"/>
    </row>
    <row r="206" spans="1:6" ht="12.75">
      <c r="A206" s="6"/>
      <c r="B206" s="6"/>
      <c r="C206" s="6"/>
      <c r="D206" s="6"/>
      <c r="E206" s="12"/>
      <c r="F206" s="6"/>
    </row>
    <row r="207" spans="1:6" ht="12.75">
      <c r="A207" s="6"/>
      <c r="B207" s="6"/>
      <c r="C207" s="6"/>
      <c r="D207" s="6"/>
      <c r="E207" s="12"/>
      <c r="F207" s="6"/>
    </row>
    <row r="208" spans="1:6" ht="12.75">
      <c r="A208" s="6"/>
      <c r="B208" s="6"/>
      <c r="C208" s="6"/>
      <c r="D208" s="6"/>
      <c r="E208" s="12"/>
      <c r="F208" s="6"/>
    </row>
    <row r="209" spans="1:6" ht="12.75">
      <c r="A209" s="6"/>
      <c r="B209" s="6"/>
      <c r="C209" s="6"/>
      <c r="D209" s="6"/>
      <c r="E209" s="12"/>
      <c r="F209" s="6"/>
    </row>
    <row r="210" spans="1:6" ht="12.75">
      <c r="A210" s="6"/>
      <c r="B210" s="6"/>
      <c r="C210" s="6"/>
      <c r="D210" s="6"/>
      <c r="E210" s="12"/>
      <c r="F210" s="6"/>
    </row>
    <row r="211" spans="1:6" ht="12.75">
      <c r="A211" s="6"/>
      <c r="B211" s="6"/>
      <c r="C211" s="6"/>
      <c r="D211" s="6"/>
      <c r="E211" s="12"/>
      <c r="F211" s="6"/>
    </row>
    <row r="212" spans="1:6" ht="12.75">
      <c r="A212" s="6"/>
      <c r="B212" s="6"/>
      <c r="C212" s="6"/>
      <c r="D212" s="6"/>
      <c r="E212" s="12"/>
      <c r="F212" s="6"/>
    </row>
    <row r="213" spans="1:6" ht="12.75">
      <c r="A213" s="6"/>
      <c r="B213" s="6"/>
      <c r="C213" s="6"/>
      <c r="D213" s="6"/>
      <c r="E213" s="12"/>
      <c r="F213" s="6"/>
    </row>
    <row r="214" spans="1:6" ht="12.75">
      <c r="A214" s="6"/>
      <c r="B214" s="6"/>
      <c r="C214" s="6"/>
      <c r="D214" s="6"/>
      <c r="E214" s="12"/>
      <c r="F214" s="6"/>
    </row>
    <row r="215" spans="1:6" ht="12.75">
      <c r="A215" s="6"/>
      <c r="B215" s="6"/>
      <c r="C215" s="6"/>
      <c r="D215" s="6"/>
      <c r="E215" s="12"/>
      <c r="F215" s="6"/>
    </row>
    <row r="216" spans="1:6" ht="12.75">
      <c r="A216" s="6"/>
      <c r="B216" s="6"/>
      <c r="C216" s="6"/>
      <c r="D216" s="6"/>
      <c r="E216" s="12"/>
      <c r="F216" s="6"/>
    </row>
    <row r="217" spans="1:6" ht="12.75">
      <c r="A217" s="6"/>
      <c r="B217" s="6"/>
      <c r="C217" s="6"/>
      <c r="D217" s="6"/>
      <c r="E217" s="12"/>
      <c r="F217" s="6"/>
    </row>
    <row r="218" spans="1:6" ht="12.75">
      <c r="A218" s="6"/>
      <c r="B218" s="6"/>
      <c r="C218" s="6"/>
      <c r="D218" s="6"/>
      <c r="E218" s="12"/>
      <c r="F218" s="6"/>
    </row>
    <row r="219" spans="1:6" ht="12.75">
      <c r="A219" s="6"/>
      <c r="B219" s="6"/>
      <c r="C219" s="6"/>
      <c r="D219" s="6"/>
      <c r="E219" s="12"/>
      <c r="F219" s="6"/>
    </row>
    <row r="220" spans="1:6" ht="12.75">
      <c r="A220" s="6"/>
      <c r="B220" s="6"/>
      <c r="C220" s="6"/>
      <c r="D220" s="6"/>
      <c r="E220" s="12"/>
      <c r="F220" s="6"/>
    </row>
    <row r="221" spans="1:6" ht="12.75">
      <c r="A221" s="6"/>
      <c r="B221" s="6"/>
      <c r="C221" s="6"/>
      <c r="D221" s="6"/>
      <c r="E221" s="12"/>
      <c r="F221" s="6"/>
    </row>
    <row r="222" spans="1:6" ht="12.75">
      <c r="A222" s="6"/>
      <c r="B222" s="6"/>
      <c r="C222" s="6"/>
      <c r="D222" s="6"/>
      <c r="E222" s="12"/>
      <c r="F222" s="6"/>
    </row>
    <row r="223" spans="1:6" ht="12.75">
      <c r="A223" s="6"/>
      <c r="B223" s="6"/>
      <c r="C223" s="6"/>
      <c r="D223" s="6"/>
      <c r="E223" s="12"/>
      <c r="F223" s="6"/>
    </row>
    <row r="224" spans="1:6" ht="12.75">
      <c r="A224" s="6"/>
      <c r="B224" s="6"/>
      <c r="C224" s="6"/>
      <c r="D224" s="6"/>
      <c r="E224" s="12"/>
      <c r="F224" s="6"/>
    </row>
    <row r="225" spans="1:6" ht="12.75">
      <c r="A225" s="6"/>
      <c r="B225" s="6"/>
      <c r="C225" s="6"/>
      <c r="D225" s="6"/>
      <c r="E225" s="12"/>
      <c r="F225" s="6"/>
    </row>
    <row r="226" spans="1:6" ht="12.75">
      <c r="A226" s="6"/>
      <c r="B226" s="6"/>
      <c r="C226" s="6"/>
      <c r="D226" s="6"/>
      <c r="E226" s="12"/>
      <c r="F226" s="6"/>
    </row>
    <row r="227" spans="1:6" ht="12.75">
      <c r="A227" s="6"/>
      <c r="B227" s="6"/>
      <c r="C227" s="6"/>
      <c r="D227" s="6"/>
      <c r="E227" s="12"/>
      <c r="F227" s="6"/>
    </row>
    <row r="228" spans="1:6" ht="12.75">
      <c r="A228" s="6"/>
      <c r="B228" s="6"/>
      <c r="C228" s="6"/>
      <c r="D228" s="6"/>
      <c r="E228" s="12"/>
      <c r="F228" s="6"/>
    </row>
    <row r="229" spans="1:6" ht="12.75">
      <c r="A229" s="6"/>
      <c r="B229" s="6"/>
      <c r="C229" s="6"/>
      <c r="D229" s="6"/>
      <c r="E229" s="12"/>
      <c r="F229" s="6"/>
    </row>
    <row r="230" spans="1:6" ht="12.75">
      <c r="A230" s="6"/>
      <c r="B230" s="6"/>
      <c r="C230" s="6"/>
      <c r="D230" s="6"/>
      <c r="E230" s="12"/>
      <c r="F230" s="6"/>
    </row>
    <row r="231" spans="1:6" ht="12.75">
      <c r="A231" s="6"/>
      <c r="B231" s="6"/>
      <c r="C231" s="6"/>
      <c r="D231" s="6"/>
      <c r="E231" s="12"/>
      <c r="F231" s="6"/>
    </row>
    <row r="232" spans="1:6" ht="12.75">
      <c r="A232" s="6"/>
      <c r="B232" s="6"/>
      <c r="C232" s="6"/>
      <c r="D232" s="6"/>
      <c r="E232" s="12"/>
      <c r="F232" s="6"/>
    </row>
    <row r="233" spans="1:6" ht="12.75">
      <c r="A233" s="6"/>
      <c r="B233" s="6"/>
      <c r="C233" s="6"/>
      <c r="D233" s="6"/>
      <c r="E233" s="12"/>
      <c r="F233" s="6"/>
    </row>
    <row r="234" spans="1:6" ht="12.75">
      <c r="A234" s="6"/>
      <c r="B234" s="6"/>
      <c r="C234" s="6"/>
      <c r="D234" s="6"/>
      <c r="E234" s="12"/>
      <c r="F234" s="6"/>
    </row>
    <row r="235" spans="1:6" ht="12.75">
      <c r="A235" s="6"/>
      <c r="B235" s="6"/>
      <c r="C235" s="6"/>
      <c r="D235" s="6"/>
      <c r="E235" s="12"/>
      <c r="F235" s="6"/>
    </row>
    <row r="236" spans="1:6" ht="12.75">
      <c r="A236" s="6"/>
      <c r="B236" s="6"/>
      <c r="C236" s="6"/>
      <c r="D236" s="6"/>
      <c r="E236" s="12"/>
      <c r="F236" s="6"/>
    </row>
    <row r="237" spans="1:6" ht="12.75">
      <c r="A237" s="6"/>
      <c r="B237" s="6"/>
      <c r="C237" s="6"/>
      <c r="D237" s="6"/>
      <c r="E237" s="12"/>
      <c r="F237" s="6"/>
    </row>
    <row r="238" spans="1:6" ht="12.75">
      <c r="A238" s="6"/>
      <c r="B238" s="6"/>
      <c r="C238" s="6"/>
      <c r="D238" s="6"/>
      <c r="E238" s="12"/>
      <c r="F238" s="6"/>
    </row>
    <row r="239" spans="1:6" ht="12.75">
      <c r="A239" s="6"/>
      <c r="B239" s="6"/>
      <c r="C239" s="6"/>
      <c r="D239" s="6"/>
      <c r="E239" s="12"/>
      <c r="F239" s="6"/>
    </row>
    <row r="240" spans="1:6" ht="12.75">
      <c r="A240" s="6"/>
      <c r="B240" s="6"/>
      <c r="C240" s="6"/>
      <c r="D240" s="6"/>
      <c r="E240" s="12"/>
      <c r="F240" s="6"/>
    </row>
    <row r="241" spans="1:6" ht="12.75">
      <c r="A241" s="6"/>
      <c r="B241" s="6"/>
      <c r="C241" s="6"/>
      <c r="D241" s="6"/>
      <c r="E241" s="12"/>
      <c r="F241" s="6"/>
    </row>
    <row r="242" spans="1:6" ht="12.75">
      <c r="A242" s="6"/>
      <c r="B242" s="6"/>
      <c r="C242" s="6"/>
      <c r="D242" s="6"/>
      <c r="E242" s="12"/>
      <c r="F242" s="6"/>
    </row>
    <row r="243" spans="1:6" ht="12.75">
      <c r="A243" s="6"/>
      <c r="B243" s="6"/>
      <c r="C243" s="6"/>
      <c r="D243" s="6"/>
      <c r="E243" s="12"/>
      <c r="F243" s="6"/>
    </row>
    <row r="244" spans="1:6" ht="12.75">
      <c r="A244" s="6"/>
      <c r="B244" s="6"/>
      <c r="C244" s="6"/>
      <c r="D244" s="6"/>
      <c r="E244" s="12"/>
      <c r="F244" s="6"/>
    </row>
    <row r="245" spans="1:6" ht="12.75">
      <c r="A245" s="6"/>
      <c r="B245" s="6"/>
      <c r="C245" s="6"/>
      <c r="D245" s="6"/>
      <c r="E245" s="12"/>
      <c r="F245" s="6"/>
    </row>
    <row r="246" spans="1:6" ht="12.75">
      <c r="A246" s="6"/>
      <c r="B246" s="6"/>
      <c r="C246" s="6"/>
      <c r="D246" s="6"/>
      <c r="E246" s="12"/>
      <c r="F246" s="6"/>
    </row>
    <row r="247" spans="1:6" ht="12.75">
      <c r="A247" s="6"/>
      <c r="B247" s="6"/>
      <c r="C247" s="6"/>
      <c r="D247" s="6"/>
      <c r="E247" s="12"/>
      <c r="F247" s="6"/>
    </row>
    <row r="248" spans="1:6" ht="12.75">
      <c r="A248" s="6"/>
      <c r="B248" s="6"/>
      <c r="C248" s="6"/>
      <c r="D248" s="6"/>
      <c r="E248" s="12"/>
      <c r="F248" s="6"/>
    </row>
    <row r="249" spans="1:6" ht="12.75">
      <c r="A249" s="6"/>
      <c r="B249" s="6"/>
      <c r="C249" s="6"/>
      <c r="D249" s="6"/>
      <c r="E249" s="12"/>
      <c r="F249" s="6"/>
    </row>
    <row r="250" spans="1:6" ht="12.75">
      <c r="A250" s="6"/>
      <c r="B250" s="6"/>
      <c r="C250" s="6"/>
      <c r="D250" s="6"/>
      <c r="E250" s="12"/>
      <c r="F250" s="6"/>
    </row>
    <row r="251" spans="1:6" ht="12.75">
      <c r="A251" s="6"/>
      <c r="B251" s="6"/>
      <c r="C251" s="6"/>
      <c r="D251" s="6"/>
      <c r="E251" s="12"/>
      <c r="F251" s="6"/>
    </row>
    <row r="252" spans="1:6" ht="12.75">
      <c r="A252" s="6"/>
      <c r="B252" s="6"/>
      <c r="C252" s="6"/>
      <c r="D252" s="6"/>
      <c r="E252" s="12"/>
      <c r="F252" s="6"/>
    </row>
    <row r="253" spans="1:6" ht="12.75">
      <c r="A253" s="6"/>
      <c r="B253" s="6"/>
      <c r="C253" s="6"/>
      <c r="D253" s="6"/>
      <c r="E253" s="12"/>
      <c r="F253" s="6"/>
    </row>
    <row r="254" spans="1:6" ht="12.75">
      <c r="A254" s="6"/>
      <c r="B254" s="6"/>
      <c r="C254" s="6"/>
      <c r="D254" s="6"/>
      <c r="E254" s="12"/>
      <c r="F254" s="6"/>
    </row>
    <row r="255" spans="1:6" ht="12.75">
      <c r="A255" s="6"/>
      <c r="B255" s="6"/>
      <c r="C255" s="6"/>
      <c r="D255" s="6"/>
      <c r="E255" s="12"/>
      <c r="F255" s="6"/>
    </row>
    <row r="256" spans="1:6" ht="12.75">
      <c r="A256" s="6"/>
      <c r="B256" s="6"/>
      <c r="C256" s="6"/>
      <c r="D256" s="6"/>
      <c r="E256" s="12"/>
      <c r="F256" s="6"/>
    </row>
    <row r="257" spans="1:6" ht="12.75">
      <c r="A257" s="6"/>
      <c r="B257" s="6"/>
      <c r="C257" s="6"/>
      <c r="D257" s="6"/>
      <c r="E257" s="12"/>
      <c r="F257" s="6"/>
    </row>
    <row r="258" spans="1:6" ht="12.75">
      <c r="A258" s="6"/>
      <c r="B258" s="6"/>
      <c r="C258" s="6"/>
      <c r="D258" s="6"/>
      <c r="E258" s="12"/>
      <c r="F258" s="6"/>
    </row>
    <row r="259" spans="1:6" ht="12.75">
      <c r="A259" s="6"/>
      <c r="B259" s="6"/>
      <c r="C259" s="6"/>
      <c r="D259" s="6"/>
      <c r="E259" s="12"/>
      <c r="F259" s="6"/>
    </row>
    <row r="260" spans="1:6" ht="12.75">
      <c r="A260" s="6"/>
      <c r="B260" s="6"/>
      <c r="C260" s="6"/>
      <c r="D260" s="6"/>
      <c r="E260" s="12"/>
      <c r="F260" s="6"/>
    </row>
    <row r="261" spans="1:6" ht="12.75">
      <c r="A261" s="6"/>
      <c r="B261" s="6"/>
      <c r="C261" s="6"/>
      <c r="D261" s="6"/>
      <c r="E261" s="12"/>
      <c r="F261" s="6"/>
    </row>
    <row r="262" spans="1:6" ht="12.75">
      <c r="A262" s="6"/>
      <c r="B262" s="6"/>
      <c r="C262" s="6"/>
      <c r="D262" s="6"/>
      <c r="E262" s="12"/>
      <c r="F262" s="6"/>
    </row>
    <row r="263" spans="1:6" ht="12.75">
      <c r="A263" s="6"/>
      <c r="B263" s="6"/>
      <c r="C263" s="6"/>
      <c r="D263" s="6"/>
      <c r="E263" s="12"/>
      <c r="F263" s="6"/>
    </row>
    <row r="264" spans="1:6" ht="12.75">
      <c r="A264" s="6"/>
      <c r="B264" s="6"/>
      <c r="C264" s="6"/>
      <c r="D264" s="6"/>
      <c r="E264" s="12"/>
      <c r="F264" s="6"/>
    </row>
    <row r="265" spans="1:6" ht="12.75">
      <c r="A265" s="6"/>
      <c r="B265" s="6"/>
      <c r="C265" s="6"/>
      <c r="D265" s="6"/>
      <c r="E265" s="12"/>
      <c r="F265" s="6"/>
    </row>
    <row r="266" spans="1:6" ht="12.75">
      <c r="A266" s="6"/>
      <c r="B266" s="6"/>
      <c r="C266" s="6"/>
      <c r="D266" s="6"/>
      <c r="E266" s="12"/>
      <c r="F266" s="6"/>
    </row>
    <row r="267" spans="1:6" ht="12.75">
      <c r="A267" s="6"/>
      <c r="B267" s="6"/>
      <c r="C267" s="6"/>
      <c r="D267" s="6"/>
      <c r="E267" s="12"/>
      <c r="F267" s="6"/>
    </row>
    <row r="268" spans="1:6" ht="12.75">
      <c r="A268" s="6"/>
      <c r="B268" s="6"/>
      <c r="C268" s="6"/>
      <c r="D268" s="6"/>
      <c r="E268" s="12"/>
      <c r="F268" s="6"/>
    </row>
    <row r="269" spans="1:6" ht="12.75">
      <c r="A269" s="6"/>
      <c r="B269" s="6"/>
      <c r="C269" s="6"/>
      <c r="D269" s="6"/>
      <c r="E269" s="12"/>
      <c r="F269" s="6"/>
    </row>
    <row r="270" spans="1:6" ht="12.75">
      <c r="A270" s="6"/>
      <c r="B270" s="6"/>
      <c r="C270" s="6"/>
      <c r="D270" s="6"/>
      <c r="E270" s="12"/>
      <c r="F270" s="6"/>
    </row>
    <row r="271" spans="1:6" ht="12.75">
      <c r="A271" s="6"/>
      <c r="B271" s="6"/>
      <c r="C271" s="6"/>
      <c r="D271" s="6"/>
      <c r="E271" s="12"/>
      <c r="F271" s="6"/>
    </row>
    <row r="272" spans="1:6" ht="12.75">
      <c r="A272" s="6"/>
      <c r="B272" s="6"/>
      <c r="C272" s="6"/>
      <c r="D272" s="6"/>
      <c r="E272" s="12"/>
      <c r="F272" s="6"/>
    </row>
    <row r="273" spans="1:6" ht="12.75">
      <c r="A273" s="6"/>
      <c r="B273" s="6"/>
      <c r="C273" s="6"/>
      <c r="D273" s="6"/>
      <c r="E273" s="12"/>
      <c r="F273" s="6"/>
    </row>
    <row r="274" spans="1:6" ht="12.75">
      <c r="A274" s="6"/>
      <c r="B274" s="6"/>
      <c r="C274" s="6"/>
      <c r="D274" s="6"/>
      <c r="E274" s="12"/>
      <c r="F274" s="6"/>
    </row>
    <row r="275" spans="1:6" ht="12.75">
      <c r="A275" s="6"/>
      <c r="B275" s="6"/>
      <c r="C275" s="6"/>
      <c r="D275" s="6"/>
      <c r="E275" s="12"/>
      <c r="F275" s="6"/>
    </row>
    <row r="276" spans="1:6" ht="12.75">
      <c r="A276" s="6"/>
      <c r="B276" s="6"/>
      <c r="C276" s="6"/>
      <c r="D276" s="6"/>
      <c r="E276" s="12"/>
      <c r="F276" s="6"/>
    </row>
    <row r="277" spans="1:6" ht="12.75">
      <c r="A277" s="6"/>
      <c r="B277" s="6"/>
      <c r="C277" s="6"/>
      <c r="D277" s="6"/>
      <c r="E277" s="12"/>
      <c r="F277" s="6"/>
    </row>
    <row r="278" spans="1:6" ht="12.75">
      <c r="A278" s="6"/>
      <c r="B278" s="6"/>
      <c r="C278" s="6"/>
      <c r="D278" s="6"/>
      <c r="E278" s="12"/>
      <c r="F278" s="6"/>
    </row>
    <row r="279" spans="1:6" ht="12.75">
      <c r="A279" s="6"/>
      <c r="B279" s="6"/>
      <c r="C279" s="6"/>
      <c r="D279" s="6"/>
      <c r="E279" s="12"/>
      <c r="F279" s="6"/>
    </row>
    <row r="280" spans="1:6" ht="12.75">
      <c r="A280" s="6"/>
      <c r="B280" s="6"/>
      <c r="C280" s="6"/>
      <c r="D280" s="6"/>
      <c r="E280" s="12"/>
      <c r="F280" s="6"/>
    </row>
    <row r="281" spans="1:6" ht="12.75">
      <c r="A281" s="6"/>
      <c r="B281" s="6"/>
      <c r="C281" s="6"/>
      <c r="D281" s="6"/>
      <c r="E281" s="12"/>
      <c r="F281" s="6"/>
    </row>
    <row r="282" spans="1:6" ht="12.75">
      <c r="A282" s="6"/>
      <c r="B282" s="6"/>
      <c r="C282" s="6"/>
      <c r="D282" s="6"/>
      <c r="E282" s="12"/>
      <c r="F282" s="6"/>
    </row>
    <row r="283" spans="1:6" ht="12.75">
      <c r="A283" s="6"/>
      <c r="B283" s="6"/>
      <c r="C283" s="6"/>
      <c r="D283" s="6"/>
      <c r="E283" s="12"/>
      <c r="F283" s="6"/>
    </row>
    <row r="284" spans="1:6" ht="12.75">
      <c r="A284" s="6"/>
      <c r="B284" s="6"/>
      <c r="C284" s="6"/>
      <c r="D284" s="6"/>
      <c r="E284" s="12"/>
      <c r="F284" s="6"/>
    </row>
    <row r="285" spans="1:6" ht="12.75">
      <c r="A285" s="6"/>
      <c r="B285" s="6"/>
      <c r="C285" s="6"/>
      <c r="D285" s="6"/>
      <c r="E285" s="12"/>
      <c r="F285" s="6"/>
    </row>
    <row r="286" spans="1:6" ht="12.75">
      <c r="A286" s="6"/>
      <c r="B286" s="6"/>
      <c r="C286" s="6"/>
      <c r="D286" s="6"/>
      <c r="E286" s="12"/>
      <c r="F286" s="6"/>
    </row>
    <row r="287" spans="1:6" ht="12.75">
      <c r="A287" s="6"/>
      <c r="B287" s="6"/>
      <c r="C287" s="6"/>
      <c r="D287" s="6"/>
      <c r="E287" s="12"/>
      <c r="F287" s="6"/>
    </row>
    <row r="288" spans="1:6" ht="12.75">
      <c r="A288" s="6"/>
      <c r="B288" s="6"/>
      <c r="C288" s="6"/>
      <c r="D288" s="6"/>
      <c r="E288" s="12"/>
      <c r="F288" s="6"/>
    </row>
    <row r="289" spans="1:6" ht="12.75">
      <c r="A289" s="6"/>
      <c r="B289" s="6"/>
      <c r="C289" s="6"/>
      <c r="D289" s="6"/>
      <c r="E289" s="12"/>
      <c r="F289" s="6"/>
    </row>
    <row r="290" spans="1:6" ht="12.75">
      <c r="A290" s="6"/>
      <c r="B290" s="6"/>
      <c r="C290" s="6"/>
      <c r="D290" s="6"/>
      <c r="E290" s="12"/>
      <c r="F290" s="6"/>
    </row>
    <row r="291" spans="1:6" ht="12.75">
      <c r="A291" s="6"/>
      <c r="B291" s="6"/>
      <c r="C291" s="6"/>
      <c r="D291" s="6"/>
      <c r="E291" s="12"/>
      <c r="F291" s="6"/>
    </row>
    <row r="292" spans="1:6" ht="12.75">
      <c r="A292" s="6"/>
      <c r="B292" s="6"/>
      <c r="C292" s="6"/>
      <c r="D292" s="6"/>
      <c r="E292" s="12"/>
      <c r="F292" s="6"/>
    </row>
    <row r="293" spans="1:6" ht="12.75">
      <c r="A293" s="6"/>
      <c r="B293" s="6"/>
      <c r="C293" s="6"/>
      <c r="D293" s="6"/>
      <c r="E293" s="12"/>
      <c r="F293" s="6"/>
    </row>
    <row r="294" spans="1:6" ht="12.75">
      <c r="A294" s="6"/>
      <c r="B294" s="6"/>
      <c r="C294" s="6"/>
      <c r="D294" s="6"/>
      <c r="E294" s="12"/>
      <c r="F294" s="6"/>
    </row>
    <row r="295" spans="1:6" ht="12.75">
      <c r="A295" s="6"/>
      <c r="B295" s="6"/>
      <c r="C295" s="6"/>
      <c r="D295" s="6"/>
      <c r="E295" s="12"/>
      <c r="F295" s="6"/>
    </row>
    <row r="296" spans="1:6" ht="12.75">
      <c r="A296" s="6"/>
      <c r="B296" s="6"/>
      <c r="C296" s="6"/>
      <c r="D296" s="6"/>
      <c r="E296" s="12"/>
      <c r="F296" s="6"/>
    </row>
    <row r="297" spans="1:6" ht="12.75">
      <c r="A297" s="6"/>
      <c r="B297" s="6"/>
      <c r="C297" s="6"/>
      <c r="D297" s="6"/>
      <c r="E297" s="12"/>
      <c r="F297" s="6"/>
    </row>
    <row r="298" spans="1:6" ht="12.75">
      <c r="A298" s="6"/>
      <c r="B298" s="6"/>
      <c r="C298" s="6"/>
      <c r="D298" s="6"/>
      <c r="E298" s="12"/>
      <c r="F298" s="6"/>
    </row>
    <row r="299" spans="1:6" ht="12.75">
      <c r="A299" s="6"/>
      <c r="B299" s="6"/>
      <c r="C299" s="6"/>
      <c r="D299" s="6"/>
      <c r="E299" s="12"/>
      <c r="F299" s="6"/>
    </row>
  </sheetData>
  <sheetProtection/>
  <mergeCells count="9">
    <mergeCell ref="F9:F18"/>
    <mergeCell ref="A9:A18"/>
    <mergeCell ref="A5:F5"/>
    <mergeCell ref="A6:F6"/>
    <mergeCell ref="A7:F7"/>
    <mergeCell ref="B9:B18"/>
    <mergeCell ref="C9:C18"/>
    <mergeCell ref="D9:D18"/>
    <mergeCell ref="E9:E18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8"/>
  <sheetViews>
    <sheetView zoomScalePageLayoutView="0" workbookViewId="0" topLeftCell="B112">
      <selection activeCell="D93" sqref="D93:E94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21.625" style="14" customWidth="1"/>
    <col min="4" max="4" width="9.75390625" style="14" customWidth="1"/>
    <col min="5" max="5" width="49.75390625" style="32" customWidth="1"/>
    <col min="6" max="7" width="18.75390625" style="14" customWidth="1"/>
  </cols>
  <sheetData>
    <row r="1" spans="1:7" ht="15">
      <c r="A1" s="6"/>
      <c r="F1" s="16"/>
      <c r="G1" s="16" t="s">
        <v>296</v>
      </c>
    </row>
    <row r="2" spans="1:7" ht="15">
      <c r="A2" s="6"/>
      <c r="F2" s="16"/>
      <c r="G2" s="16" t="s">
        <v>135</v>
      </c>
    </row>
    <row r="3" spans="1:7" ht="15">
      <c r="A3" s="6"/>
      <c r="F3" s="16"/>
      <c r="G3" s="16" t="s">
        <v>332</v>
      </c>
    </row>
    <row r="4" spans="1:7" ht="15">
      <c r="A4" s="6"/>
      <c r="F4" s="16"/>
      <c r="G4" s="16" t="s">
        <v>525</v>
      </c>
    </row>
    <row r="5" spans="1:7" ht="14.25">
      <c r="A5" s="308" t="s">
        <v>315</v>
      </c>
      <c r="B5" s="308"/>
      <c r="C5" s="308"/>
      <c r="D5" s="308"/>
      <c r="E5" s="308"/>
      <c r="F5" s="308"/>
      <c r="G5" s="308"/>
    </row>
    <row r="6" spans="1:7" ht="14.25">
      <c r="A6" s="308" t="s">
        <v>332</v>
      </c>
      <c r="B6" s="308"/>
      <c r="C6" s="308"/>
      <c r="D6" s="308"/>
      <c r="E6" s="308"/>
      <c r="F6" s="308"/>
      <c r="G6" s="308"/>
    </row>
    <row r="7" spans="1:7" ht="14.25">
      <c r="A7" s="293" t="s">
        <v>5</v>
      </c>
      <c r="B7" s="293"/>
      <c r="C7" s="293"/>
      <c r="D7" s="293"/>
      <c r="E7" s="293"/>
      <c r="F7" s="293"/>
      <c r="G7" s="293"/>
    </row>
    <row r="8" spans="1:7" ht="15">
      <c r="A8" s="6"/>
      <c r="B8" s="33"/>
      <c r="C8" s="33"/>
      <c r="D8" s="33"/>
      <c r="E8" s="34"/>
      <c r="F8" s="16"/>
      <c r="G8" s="16" t="s">
        <v>204</v>
      </c>
    </row>
    <row r="9" spans="1:7" ht="12.75" customHeight="1">
      <c r="A9" s="303" t="s">
        <v>272</v>
      </c>
      <c r="B9" s="310" t="s">
        <v>158</v>
      </c>
      <c r="C9" s="310" t="s">
        <v>159</v>
      </c>
      <c r="D9" s="310" t="s">
        <v>160</v>
      </c>
      <c r="E9" s="311" t="s">
        <v>208</v>
      </c>
      <c r="F9" s="309" t="s">
        <v>475</v>
      </c>
      <c r="G9" s="309" t="s">
        <v>11</v>
      </c>
    </row>
    <row r="10" spans="1:7" ht="12.75" customHeight="1">
      <c r="A10" s="303"/>
      <c r="B10" s="310"/>
      <c r="C10" s="310"/>
      <c r="D10" s="310"/>
      <c r="E10" s="311"/>
      <c r="F10" s="309"/>
      <c r="G10" s="309"/>
    </row>
    <row r="11" spans="1:7" ht="12.75" customHeight="1">
      <c r="A11" s="303"/>
      <c r="B11" s="310"/>
      <c r="C11" s="310"/>
      <c r="D11" s="310"/>
      <c r="E11" s="311"/>
      <c r="F11" s="309"/>
      <c r="G11" s="309"/>
    </row>
    <row r="12" spans="1:7" ht="12.75" customHeight="1">
      <c r="A12" s="303"/>
      <c r="B12" s="310"/>
      <c r="C12" s="310"/>
      <c r="D12" s="310"/>
      <c r="E12" s="311"/>
      <c r="F12" s="309"/>
      <c r="G12" s="309"/>
    </row>
    <row r="13" spans="1:7" ht="12.75" customHeight="1">
      <c r="A13" s="303"/>
      <c r="B13" s="310"/>
      <c r="C13" s="310"/>
      <c r="D13" s="310"/>
      <c r="E13" s="311"/>
      <c r="F13" s="309"/>
      <c r="G13" s="309"/>
    </row>
    <row r="14" spans="1:7" ht="12.75" customHeight="1">
      <c r="A14" s="303"/>
      <c r="B14" s="310"/>
      <c r="C14" s="310"/>
      <c r="D14" s="310"/>
      <c r="E14" s="311"/>
      <c r="F14" s="309"/>
      <c r="G14" s="309"/>
    </row>
    <row r="15" spans="1:7" ht="12.75" customHeight="1">
      <c r="A15" s="303"/>
      <c r="B15" s="310"/>
      <c r="C15" s="310"/>
      <c r="D15" s="310"/>
      <c r="E15" s="311"/>
      <c r="F15" s="309"/>
      <c r="G15" s="309"/>
    </row>
    <row r="16" spans="1:7" ht="12.75" customHeight="1">
      <c r="A16" s="303"/>
      <c r="B16" s="310"/>
      <c r="C16" s="310"/>
      <c r="D16" s="310"/>
      <c r="E16" s="311"/>
      <c r="F16" s="309"/>
      <c r="G16" s="309"/>
    </row>
    <row r="17" spans="1:7" ht="12.75" customHeight="1">
      <c r="A17" s="303"/>
      <c r="B17" s="310"/>
      <c r="C17" s="310"/>
      <c r="D17" s="310"/>
      <c r="E17" s="311"/>
      <c r="F17" s="309"/>
      <c r="G17" s="309"/>
    </row>
    <row r="18" spans="1:7" ht="1.5" customHeight="1">
      <c r="A18" s="303"/>
      <c r="B18" s="310"/>
      <c r="C18" s="310"/>
      <c r="D18" s="310"/>
      <c r="E18" s="311"/>
      <c r="F18" s="309"/>
      <c r="G18" s="309"/>
    </row>
    <row r="19" spans="1:7" ht="25.5">
      <c r="A19" s="196" t="s">
        <v>126</v>
      </c>
      <c r="B19" s="197"/>
      <c r="C19" s="197"/>
      <c r="D19" s="197"/>
      <c r="E19" s="198" t="s">
        <v>127</v>
      </c>
      <c r="F19" s="199">
        <f>F20</f>
        <v>853.8</v>
      </c>
      <c r="G19" s="199">
        <f>G20</f>
        <v>853.8</v>
      </c>
    </row>
    <row r="20" spans="1:7" ht="12.75">
      <c r="A20" s="200"/>
      <c r="B20" s="201" t="s">
        <v>274</v>
      </c>
      <c r="C20" s="201"/>
      <c r="D20" s="201"/>
      <c r="E20" s="202" t="s">
        <v>182</v>
      </c>
      <c r="F20" s="203">
        <f>F21+F27</f>
        <v>853.8</v>
      </c>
      <c r="G20" s="203">
        <f>G21+G27</f>
        <v>853.8</v>
      </c>
    </row>
    <row r="21" spans="1:7" ht="42.75" customHeight="1">
      <c r="A21" s="211"/>
      <c r="B21" s="204" t="s">
        <v>275</v>
      </c>
      <c r="C21" s="204"/>
      <c r="D21" s="204"/>
      <c r="E21" s="205" t="s">
        <v>242</v>
      </c>
      <c r="F21" s="206">
        <f aca="true" t="shared" si="0" ref="F21:G25">F22</f>
        <v>853.8</v>
      </c>
      <c r="G21" s="206">
        <f t="shared" si="0"/>
        <v>853.8</v>
      </c>
    </row>
    <row r="22" spans="1:7" ht="21" customHeight="1">
      <c r="A22" s="211"/>
      <c r="B22" s="156"/>
      <c r="C22" s="183" t="s">
        <v>124</v>
      </c>
      <c r="D22" s="150"/>
      <c r="E22" s="145" t="s">
        <v>188</v>
      </c>
      <c r="F22" s="207">
        <f t="shared" si="0"/>
        <v>853.8</v>
      </c>
      <c r="G22" s="207">
        <f t="shared" si="0"/>
        <v>853.8</v>
      </c>
    </row>
    <row r="23" spans="1:7" ht="35.25" customHeight="1">
      <c r="A23" s="211"/>
      <c r="B23" s="156"/>
      <c r="C23" s="183" t="s">
        <v>113</v>
      </c>
      <c r="D23" s="150"/>
      <c r="E23" s="145" t="s">
        <v>330</v>
      </c>
      <c r="F23" s="207">
        <f t="shared" si="0"/>
        <v>853.8</v>
      </c>
      <c r="G23" s="207">
        <f t="shared" si="0"/>
        <v>853.8</v>
      </c>
    </row>
    <row r="24" spans="1:7" ht="24" customHeight="1">
      <c r="A24" s="211"/>
      <c r="B24" s="156"/>
      <c r="C24" s="183" t="s">
        <v>114</v>
      </c>
      <c r="D24" s="184"/>
      <c r="E24" s="145" t="s">
        <v>479</v>
      </c>
      <c r="F24" s="207">
        <f t="shared" si="0"/>
        <v>853.8</v>
      </c>
      <c r="G24" s="207">
        <f t="shared" si="0"/>
        <v>853.8</v>
      </c>
    </row>
    <row r="25" spans="1:7" ht="54.75" customHeight="1">
      <c r="A25" s="211"/>
      <c r="B25" s="156"/>
      <c r="C25" s="150"/>
      <c r="D25" s="150" t="s">
        <v>191</v>
      </c>
      <c r="E25" s="185" t="s">
        <v>183</v>
      </c>
      <c r="F25" s="207">
        <f t="shared" si="0"/>
        <v>853.8</v>
      </c>
      <c r="G25" s="207">
        <f t="shared" si="0"/>
        <v>853.8</v>
      </c>
    </row>
    <row r="26" spans="1:7" ht="42.75" customHeight="1">
      <c r="A26" s="211"/>
      <c r="B26" s="156"/>
      <c r="C26" s="156"/>
      <c r="D26" s="156">
        <v>120</v>
      </c>
      <c r="E26" s="157" t="s">
        <v>193</v>
      </c>
      <c r="F26" s="207">
        <v>853.8</v>
      </c>
      <c r="G26" s="207">
        <v>853.8</v>
      </c>
    </row>
    <row r="27" spans="1:7" ht="57" customHeight="1">
      <c r="A27" s="211"/>
      <c r="B27" s="204" t="s">
        <v>276</v>
      </c>
      <c r="C27" s="204"/>
      <c r="D27" s="204"/>
      <c r="E27" s="205" t="s">
        <v>243</v>
      </c>
      <c r="F27" s="206">
        <f>F32+F28</f>
        <v>0</v>
      </c>
      <c r="G27" s="206">
        <f>G32+G28</f>
        <v>0</v>
      </c>
    </row>
    <row r="28" spans="1:7" ht="33.75" customHeight="1">
      <c r="A28" s="211"/>
      <c r="B28" s="204"/>
      <c r="C28" s="249" t="s">
        <v>113</v>
      </c>
      <c r="D28" s="249"/>
      <c r="E28" s="250" t="s">
        <v>330</v>
      </c>
      <c r="F28" s="207">
        <f aca="true" t="shared" si="1" ref="F28:G30">F29</f>
        <v>0</v>
      </c>
      <c r="G28" s="207">
        <f t="shared" si="1"/>
        <v>0</v>
      </c>
    </row>
    <row r="29" spans="1:7" ht="33.75" customHeight="1">
      <c r="A29" s="211"/>
      <c r="B29" s="204"/>
      <c r="C29" s="249" t="s">
        <v>116</v>
      </c>
      <c r="D29" s="249"/>
      <c r="E29" s="250" t="s">
        <v>189</v>
      </c>
      <c r="F29" s="207">
        <f t="shared" si="1"/>
        <v>0</v>
      </c>
      <c r="G29" s="207">
        <f t="shared" si="1"/>
        <v>0</v>
      </c>
    </row>
    <row r="30" spans="1:7" ht="17.25" customHeight="1">
      <c r="A30" s="211"/>
      <c r="B30" s="204"/>
      <c r="C30" s="249"/>
      <c r="D30" s="249">
        <v>800</v>
      </c>
      <c r="E30" s="250" t="s">
        <v>162</v>
      </c>
      <c r="F30" s="207">
        <f t="shared" si="1"/>
        <v>0</v>
      </c>
      <c r="G30" s="207">
        <f t="shared" si="1"/>
        <v>0</v>
      </c>
    </row>
    <row r="31" spans="1:7" ht="19.5" customHeight="1">
      <c r="A31" s="211"/>
      <c r="B31" s="204"/>
      <c r="C31" s="204"/>
      <c r="D31" s="156">
        <v>850</v>
      </c>
      <c r="E31" s="157" t="s">
        <v>163</v>
      </c>
      <c r="F31" s="207">
        <v>0</v>
      </c>
      <c r="G31" s="207">
        <v>0</v>
      </c>
    </row>
    <row r="32" spans="1:7" ht="42.75" customHeight="1">
      <c r="A32" s="211"/>
      <c r="B32" s="204"/>
      <c r="C32" s="183" t="s">
        <v>119</v>
      </c>
      <c r="D32" s="150"/>
      <c r="E32" s="186" t="s">
        <v>329</v>
      </c>
      <c r="F32" s="207">
        <f aca="true" t="shared" si="2" ref="F32:G34">F33</f>
        <v>0</v>
      </c>
      <c r="G32" s="207">
        <f t="shared" si="2"/>
        <v>0</v>
      </c>
    </row>
    <row r="33" spans="1:7" ht="42.75" customHeight="1">
      <c r="A33" s="211"/>
      <c r="B33" s="204"/>
      <c r="C33" s="183" t="s">
        <v>121</v>
      </c>
      <c r="D33" s="184"/>
      <c r="E33" s="186" t="s">
        <v>477</v>
      </c>
      <c r="F33" s="207">
        <f t="shared" si="2"/>
        <v>0</v>
      </c>
      <c r="G33" s="207">
        <f t="shared" si="2"/>
        <v>0</v>
      </c>
    </row>
    <row r="34" spans="1:7" ht="20.25" customHeight="1">
      <c r="A34" s="211"/>
      <c r="B34" s="204"/>
      <c r="C34" s="150"/>
      <c r="D34" s="150" t="s">
        <v>184</v>
      </c>
      <c r="E34" s="185" t="s">
        <v>218</v>
      </c>
      <c r="F34" s="207">
        <f t="shared" si="2"/>
        <v>0</v>
      </c>
      <c r="G34" s="207">
        <f t="shared" si="2"/>
        <v>0</v>
      </c>
    </row>
    <row r="35" spans="1:7" ht="18" customHeight="1">
      <c r="A35" s="211"/>
      <c r="B35" s="204"/>
      <c r="C35" s="156"/>
      <c r="D35" s="156">
        <v>540</v>
      </c>
      <c r="E35" s="157" t="s">
        <v>219</v>
      </c>
      <c r="F35" s="207">
        <v>0</v>
      </c>
      <c r="G35" s="207">
        <v>0</v>
      </c>
    </row>
    <row r="36" spans="1:7" ht="42.75" customHeight="1">
      <c r="A36" s="196" t="s">
        <v>128</v>
      </c>
      <c r="B36" s="208"/>
      <c r="C36" s="209"/>
      <c r="D36" s="208"/>
      <c r="E36" s="198" t="s">
        <v>129</v>
      </c>
      <c r="F36" s="210">
        <f>F37+F95+F102+F115+F126+F155+F166</f>
        <v>8238.1</v>
      </c>
      <c r="G36" s="210">
        <f>G37+G95+G102+G115+G126+G155+G166</f>
        <v>8110.9000000000015</v>
      </c>
    </row>
    <row r="37" spans="1:7" ht="31.5" customHeight="1">
      <c r="A37" s="200"/>
      <c r="B37" s="201" t="s">
        <v>274</v>
      </c>
      <c r="C37" s="201"/>
      <c r="D37" s="201"/>
      <c r="E37" s="202" t="s">
        <v>182</v>
      </c>
      <c r="F37" s="203">
        <f>F38+F64+F69</f>
        <v>2719.1</v>
      </c>
      <c r="G37" s="203">
        <f>G38+G64+G69</f>
        <v>2727.1</v>
      </c>
    </row>
    <row r="38" spans="1:7" ht="48" customHeight="1">
      <c r="A38" s="211"/>
      <c r="B38" s="204" t="s">
        <v>277</v>
      </c>
      <c r="C38" s="184"/>
      <c r="D38" s="184"/>
      <c r="E38" s="187" t="s">
        <v>244</v>
      </c>
      <c r="F38" s="212">
        <f>F47+F39</f>
        <v>2551.1</v>
      </c>
      <c r="G38" s="212">
        <f>G47+G39</f>
        <v>2559.1</v>
      </c>
    </row>
    <row r="39" spans="1:7" ht="48" customHeight="1">
      <c r="A39" s="211"/>
      <c r="B39" s="204"/>
      <c r="C39" s="188" t="s">
        <v>110</v>
      </c>
      <c r="D39" s="184"/>
      <c r="E39" s="145" t="s">
        <v>436</v>
      </c>
      <c r="F39" s="213">
        <f>F40</f>
        <v>25</v>
      </c>
      <c r="G39" s="213">
        <f>G40</f>
        <v>30</v>
      </c>
    </row>
    <row r="40" spans="1:7" ht="69" customHeight="1">
      <c r="A40" s="211"/>
      <c r="B40" s="204"/>
      <c r="C40" s="188" t="s">
        <v>483</v>
      </c>
      <c r="D40" s="150"/>
      <c r="E40" s="169" t="s">
        <v>111</v>
      </c>
      <c r="F40" s="213">
        <f>F41+F44</f>
        <v>25</v>
      </c>
      <c r="G40" s="213">
        <f>G41+G44</f>
        <v>30</v>
      </c>
    </row>
    <row r="41" spans="1:7" ht="26.25" customHeight="1">
      <c r="A41" s="211"/>
      <c r="B41" s="204"/>
      <c r="C41" s="239" t="s">
        <v>510</v>
      </c>
      <c r="D41" s="239"/>
      <c r="E41" s="240" t="s">
        <v>185</v>
      </c>
      <c r="F41" s="213">
        <f>F42</f>
        <v>10</v>
      </c>
      <c r="G41" s="213">
        <f>G42</f>
        <v>10</v>
      </c>
    </row>
    <row r="42" spans="1:7" ht="34.5" customHeight="1">
      <c r="A42" s="211"/>
      <c r="B42" s="204"/>
      <c r="C42" s="239"/>
      <c r="D42" s="239" t="s">
        <v>167</v>
      </c>
      <c r="E42" s="240" t="s">
        <v>467</v>
      </c>
      <c r="F42" s="213">
        <f>F43</f>
        <v>10</v>
      </c>
      <c r="G42" s="213">
        <f>G43</f>
        <v>10</v>
      </c>
    </row>
    <row r="43" spans="1:7" ht="33.75" customHeight="1">
      <c r="A43" s="211"/>
      <c r="B43" s="204"/>
      <c r="C43" s="239"/>
      <c r="D43" s="156" t="s">
        <v>168</v>
      </c>
      <c r="E43" s="157" t="s">
        <v>194</v>
      </c>
      <c r="F43" s="213">
        <v>10</v>
      </c>
      <c r="G43" s="213">
        <v>10</v>
      </c>
    </row>
    <row r="44" spans="1:7" ht="27" customHeight="1">
      <c r="A44" s="211"/>
      <c r="B44" s="204"/>
      <c r="C44" s="239" t="s">
        <v>511</v>
      </c>
      <c r="D44" s="239"/>
      <c r="E44" s="240" t="s">
        <v>186</v>
      </c>
      <c r="F44" s="213">
        <f>F45</f>
        <v>15</v>
      </c>
      <c r="G44" s="213">
        <f>G45</f>
        <v>20</v>
      </c>
    </row>
    <row r="45" spans="1:7" ht="24.75" customHeight="1">
      <c r="A45" s="211"/>
      <c r="B45" s="204"/>
      <c r="C45" s="239"/>
      <c r="D45" s="239" t="s">
        <v>167</v>
      </c>
      <c r="E45" s="240" t="s">
        <v>467</v>
      </c>
      <c r="F45" s="213">
        <f>F46</f>
        <v>15</v>
      </c>
      <c r="G45" s="213">
        <f>G46</f>
        <v>20</v>
      </c>
    </row>
    <row r="46" spans="1:7" ht="36" customHeight="1">
      <c r="A46" s="211"/>
      <c r="B46" s="204"/>
      <c r="C46" s="188"/>
      <c r="D46" s="156" t="s">
        <v>168</v>
      </c>
      <c r="E46" s="157" t="s">
        <v>194</v>
      </c>
      <c r="F46" s="213">
        <v>15</v>
      </c>
      <c r="G46" s="213">
        <v>20</v>
      </c>
    </row>
    <row r="47" spans="1:7" ht="24" customHeight="1">
      <c r="A47" s="211"/>
      <c r="B47" s="156"/>
      <c r="C47" s="183" t="s">
        <v>124</v>
      </c>
      <c r="D47" s="150"/>
      <c r="E47" s="145" t="s">
        <v>188</v>
      </c>
      <c r="F47" s="207">
        <f>F48+F56+F60</f>
        <v>2526.1</v>
      </c>
      <c r="G47" s="207">
        <f>G48+G56+G60</f>
        <v>2529.1</v>
      </c>
    </row>
    <row r="48" spans="1:7" ht="42.75" customHeight="1">
      <c r="A48" s="211"/>
      <c r="B48" s="156"/>
      <c r="C48" s="183" t="s">
        <v>113</v>
      </c>
      <c r="D48" s="184"/>
      <c r="E48" s="145" t="s">
        <v>330</v>
      </c>
      <c r="F48" s="207">
        <f>F49</f>
        <v>2426.2</v>
      </c>
      <c r="G48" s="207">
        <f>G49</f>
        <v>2429.2</v>
      </c>
    </row>
    <row r="49" spans="1:7" ht="31.5" customHeight="1">
      <c r="A49" s="211"/>
      <c r="B49" s="156"/>
      <c r="C49" s="183" t="s">
        <v>116</v>
      </c>
      <c r="D49" s="150"/>
      <c r="E49" s="145" t="s">
        <v>189</v>
      </c>
      <c r="F49" s="207">
        <f>F50+F52+F54</f>
        <v>2426.2</v>
      </c>
      <c r="G49" s="207">
        <f>G50+G52+G54</f>
        <v>2429.2</v>
      </c>
    </row>
    <row r="50" spans="1:7" ht="58.5" customHeight="1">
      <c r="A50" s="211"/>
      <c r="B50" s="156"/>
      <c r="C50" s="150"/>
      <c r="D50" s="150" t="s">
        <v>191</v>
      </c>
      <c r="E50" s="185" t="s">
        <v>183</v>
      </c>
      <c r="F50" s="207">
        <f>F51</f>
        <v>2101.2</v>
      </c>
      <c r="G50" s="207">
        <f>G51</f>
        <v>2101.2</v>
      </c>
    </row>
    <row r="51" spans="1:7" ht="42.75" customHeight="1">
      <c r="A51" s="211"/>
      <c r="B51" s="156"/>
      <c r="C51" s="156"/>
      <c r="D51" s="156">
        <v>120</v>
      </c>
      <c r="E51" s="157" t="s">
        <v>193</v>
      </c>
      <c r="F51" s="207">
        <v>2101.2</v>
      </c>
      <c r="G51" s="207">
        <v>2101.2</v>
      </c>
    </row>
    <row r="52" spans="1:7" ht="30" customHeight="1">
      <c r="A52" s="211"/>
      <c r="B52" s="156"/>
      <c r="C52" s="156"/>
      <c r="D52" s="150" t="s">
        <v>167</v>
      </c>
      <c r="E52" s="185" t="s">
        <v>467</v>
      </c>
      <c r="F52" s="207">
        <f>F53</f>
        <v>275</v>
      </c>
      <c r="G52" s="207">
        <f>G53</f>
        <v>278</v>
      </c>
    </row>
    <row r="53" spans="1:7" ht="42.75" customHeight="1">
      <c r="A53" s="211"/>
      <c r="B53" s="156"/>
      <c r="C53" s="156"/>
      <c r="D53" s="156">
        <v>240</v>
      </c>
      <c r="E53" s="157" t="s">
        <v>194</v>
      </c>
      <c r="F53" s="207">
        <v>275</v>
      </c>
      <c r="G53" s="207">
        <v>278</v>
      </c>
    </row>
    <row r="54" spans="1:7" ht="24.75" customHeight="1">
      <c r="A54" s="211"/>
      <c r="B54" s="156"/>
      <c r="C54" s="156"/>
      <c r="D54" s="184" t="s">
        <v>480</v>
      </c>
      <c r="E54" s="187" t="s">
        <v>162</v>
      </c>
      <c r="F54" s="207">
        <f>F55</f>
        <v>50</v>
      </c>
      <c r="G54" s="207">
        <f>G55</f>
        <v>50</v>
      </c>
    </row>
    <row r="55" spans="1:7" ht="28.5" customHeight="1">
      <c r="A55" s="211"/>
      <c r="B55" s="156"/>
      <c r="C55" s="156"/>
      <c r="D55" s="156">
        <v>850</v>
      </c>
      <c r="E55" s="157" t="s">
        <v>163</v>
      </c>
      <c r="F55" s="207">
        <v>50</v>
      </c>
      <c r="G55" s="207">
        <v>50</v>
      </c>
    </row>
    <row r="56" spans="1:7" ht="42.75" customHeight="1">
      <c r="A56" s="211"/>
      <c r="B56" s="156"/>
      <c r="C56" s="183" t="s">
        <v>117</v>
      </c>
      <c r="D56" s="150"/>
      <c r="E56" s="145" t="s">
        <v>328</v>
      </c>
      <c r="F56" s="207">
        <f aca="true" t="shared" si="3" ref="F56:G58">F57</f>
        <v>0.6</v>
      </c>
      <c r="G56" s="207">
        <f t="shared" si="3"/>
        <v>0.6</v>
      </c>
    </row>
    <row r="57" spans="1:7" ht="42" customHeight="1">
      <c r="A57" s="211"/>
      <c r="B57" s="156"/>
      <c r="C57" s="183" t="s">
        <v>532</v>
      </c>
      <c r="D57" s="150"/>
      <c r="E57" s="145" t="s">
        <v>190</v>
      </c>
      <c r="F57" s="207">
        <f t="shared" si="3"/>
        <v>0.6</v>
      </c>
      <c r="G57" s="207">
        <f t="shared" si="3"/>
        <v>0.6</v>
      </c>
    </row>
    <row r="58" spans="1:7" ht="42.75" customHeight="1">
      <c r="A58" s="211"/>
      <c r="B58" s="156"/>
      <c r="C58" s="150"/>
      <c r="D58" s="184" t="s">
        <v>167</v>
      </c>
      <c r="E58" s="187" t="s">
        <v>467</v>
      </c>
      <c r="F58" s="207">
        <f t="shared" si="3"/>
        <v>0.6</v>
      </c>
      <c r="G58" s="207">
        <f t="shared" si="3"/>
        <v>0.6</v>
      </c>
    </row>
    <row r="59" spans="1:7" ht="42.75" customHeight="1">
      <c r="A59" s="211"/>
      <c r="B59" s="156"/>
      <c r="C59" s="156"/>
      <c r="D59" s="156">
        <v>240</v>
      </c>
      <c r="E59" s="157" t="s">
        <v>194</v>
      </c>
      <c r="F59" s="207">
        <v>0.6</v>
      </c>
      <c r="G59" s="207">
        <v>0.6</v>
      </c>
    </row>
    <row r="60" spans="1:7" ht="42.75" customHeight="1">
      <c r="A60" s="211"/>
      <c r="B60" s="156"/>
      <c r="C60" s="183" t="s">
        <v>119</v>
      </c>
      <c r="D60" s="150"/>
      <c r="E60" s="145" t="s">
        <v>329</v>
      </c>
      <c r="F60" s="207">
        <f aca="true" t="shared" si="4" ref="F60:G62">F61</f>
        <v>99.3</v>
      </c>
      <c r="G60" s="207">
        <f t="shared" si="4"/>
        <v>99.3</v>
      </c>
    </row>
    <row r="61" spans="1:7" ht="42.75" customHeight="1">
      <c r="A61" s="211"/>
      <c r="B61" s="156"/>
      <c r="C61" s="183" t="s">
        <v>122</v>
      </c>
      <c r="D61" s="150"/>
      <c r="E61" s="186" t="s">
        <v>493</v>
      </c>
      <c r="F61" s="207">
        <f t="shared" si="4"/>
        <v>99.3</v>
      </c>
      <c r="G61" s="207">
        <f t="shared" si="4"/>
        <v>99.3</v>
      </c>
    </row>
    <row r="62" spans="1:7" ht="23.25" customHeight="1">
      <c r="A62" s="211"/>
      <c r="B62" s="156"/>
      <c r="C62" s="150"/>
      <c r="D62" s="150" t="s">
        <v>184</v>
      </c>
      <c r="E62" s="185" t="s">
        <v>218</v>
      </c>
      <c r="F62" s="213">
        <f t="shared" si="4"/>
        <v>99.3</v>
      </c>
      <c r="G62" s="213">
        <f t="shared" si="4"/>
        <v>99.3</v>
      </c>
    </row>
    <row r="63" spans="1:7" ht="24" customHeight="1">
      <c r="A63" s="211"/>
      <c r="B63" s="156"/>
      <c r="C63" s="214"/>
      <c r="D63" s="156">
        <v>540</v>
      </c>
      <c r="E63" s="157" t="s">
        <v>219</v>
      </c>
      <c r="F63" s="207">
        <v>99.3</v>
      </c>
      <c r="G63" s="207">
        <v>99.3</v>
      </c>
    </row>
    <row r="64" spans="1:7" ht="42.75" customHeight="1">
      <c r="A64" s="211"/>
      <c r="B64" s="204" t="s">
        <v>292</v>
      </c>
      <c r="C64" s="204"/>
      <c r="D64" s="204"/>
      <c r="E64" s="205" t="s">
        <v>211</v>
      </c>
      <c r="F64" s="206">
        <f aca="true" t="shared" si="5" ref="F64:G67">F65</f>
        <v>20</v>
      </c>
      <c r="G64" s="206">
        <f t="shared" si="5"/>
        <v>20</v>
      </c>
    </row>
    <row r="65" spans="1:7" ht="42.75" customHeight="1">
      <c r="A65" s="211"/>
      <c r="B65" s="156"/>
      <c r="C65" s="183" t="s">
        <v>119</v>
      </c>
      <c r="D65" s="184"/>
      <c r="E65" s="145" t="s">
        <v>329</v>
      </c>
      <c r="F65" s="207">
        <f t="shared" si="5"/>
        <v>20</v>
      </c>
      <c r="G65" s="207">
        <f t="shared" si="5"/>
        <v>20</v>
      </c>
    </row>
    <row r="66" spans="1:7" ht="31.5" customHeight="1">
      <c r="A66" s="211"/>
      <c r="B66" s="156"/>
      <c r="C66" s="183" t="s">
        <v>120</v>
      </c>
      <c r="D66" s="150"/>
      <c r="E66" s="145" t="s">
        <v>187</v>
      </c>
      <c r="F66" s="213">
        <f t="shared" si="5"/>
        <v>20</v>
      </c>
      <c r="G66" s="213">
        <f t="shared" si="5"/>
        <v>20</v>
      </c>
    </row>
    <row r="67" spans="1:7" ht="24" customHeight="1">
      <c r="A67" s="211"/>
      <c r="B67" s="156"/>
      <c r="C67" s="184"/>
      <c r="D67" s="184" t="s">
        <v>480</v>
      </c>
      <c r="E67" s="187" t="s">
        <v>162</v>
      </c>
      <c r="F67" s="213">
        <f t="shared" si="5"/>
        <v>20</v>
      </c>
      <c r="G67" s="213">
        <f t="shared" si="5"/>
        <v>20</v>
      </c>
    </row>
    <row r="68" spans="1:7" ht="20.25" customHeight="1">
      <c r="A68" s="211"/>
      <c r="B68" s="156"/>
      <c r="C68" s="156"/>
      <c r="D68" s="156">
        <v>870</v>
      </c>
      <c r="E68" s="157" t="s">
        <v>164</v>
      </c>
      <c r="F68" s="207">
        <v>20</v>
      </c>
      <c r="G68" s="207">
        <v>20</v>
      </c>
    </row>
    <row r="69" spans="1:7" ht="42.75" customHeight="1">
      <c r="A69" s="211"/>
      <c r="B69" s="204" t="s">
        <v>278</v>
      </c>
      <c r="C69" s="204"/>
      <c r="D69" s="204"/>
      <c r="E69" s="205" t="s">
        <v>212</v>
      </c>
      <c r="F69" s="206">
        <f>F70+F87</f>
        <v>148</v>
      </c>
      <c r="G69" s="206">
        <f>G70+G87</f>
        <v>148</v>
      </c>
    </row>
    <row r="70" spans="1:7" ht="42.75" customHeight="1">
      <c r="A70" s="211"/>
      <c r="B70" s="156"/>
      <c r="C70" s="188" t="s">
        <v>102</v>
      </c>
      <c r="D70" s="150"/>
      <c r="E70" s="145" t="s">
        <v>435</v>
      </c>
      <c r="F70" s="213">
        <f>F71+F79</f>
        <v>120</v>
      </c>
      <c r="G70" s="213">
        <f>G71+G79</f>
        <v>120</v>
      </c>
    </row>
    <row r="71" spans="1:7" ht="42.75" customHeight="1">
      <c r="A71" s="211"/>
      <c r="B71" s="156"/>
      <c r="C71" s="188" t="s">
        <v>481</v>
      </c>
      <c r="D71" s="150"/>
      <c r="E71" s="145" t="s">
        <v>482</v>
      </c>
      <c r="F71" s="213">
        <f>F72</f>
        <v>120</v>
      </c>
      <c r="G71" s="213">
        <f>G72</f>
        <v>120</v>
      </c>
    </row>
    <row r="72" spans="1:7" ht="34.5" customHeight="1">
      <c r="A72" s="211"/>
      <c r="B72" s="156"/>
      <c r="C72" s="188" t="s">
        <v>103</v>
      </c>
      <c r="D72" s="150"/>
      <c r="E72" s="169" t="s">
        <v>104</v>
      </c>
      <c r="F72" s="213">
        <f>F73+F76</f>
        <v>120</v>
      </c>
      <c r="G72" s="213">
        <f>G73+G76</f>
        <v>120</v>
      </c>
    </row>
    <row r="73" spans="1:7" ht="36.75" customHeight="1">
      <c r="A73" s="211"/>
      <c r="B73" s="156"/>
      <c r="C73" s="247" t="s">
        <v>14</v>
      </c>
      <c r="D73" s="247"/>
      <c r="E73" s="248" t="s">
        <v>15</v>
      </c>
      <c r="F73" s="213">
        <f>F74</f>
        <v>80</v>
      </c>
      <c r="G73" s="213">
        <f>G74</f>
        <v>80</v>
      </c>
    </row>
    <row r="74" spans="1:7" ht="42.75" customHeight="1">
      <c r="A74" s="211"/>
      <c r="B74" s="156"/>
      <c r="C74" s="247"/>
      <c r="D74" s="247" t="s">
        <v>167</v>
      </c>
      <c r="E74" s="248" t="s">
        <v>467</v>
      </c>
      <c r="F74" s="213">
        <f>F75</f>
        <v>80</v>
      </c>
      <c r="G74" s="213">
        <f>G75</f>
        <v>80</v>
      </c>
    </row>
    <row r="75" spans="1:7" ht="42.75" customHeight="1">
      <c r="A75" s="211"/>
      <c r="B75" s="156"/>
      <c r="C75" s="188"/>
      <c r="D75" s="156" t="s">
        <v>168</v>
      </c>
      <c r="E75" s="157" t="s">
        <v>194</v>
      </c>
      <c r="F75" s="213">
        <v>80</v>
      </c>
      <c r="G75" s="213">
        <v>80</v>
      </c>
    </row>
    <row r="76" spans="1:7" ht="22.5" customHeight="1">
      <c r="A76" s="211"/>
      <c r="B76" s="156"/>
      <c r="C76" s="183" t="s">
        <v>105</v>
      </c>
      <c r="D76" s="156"/>
      <c r="E76" s="145" t="s">
        <v>165</v>
      </c>
      <c r="F76" s="207">
        <f>F77</f>
        <v>40</v>
      </c>
      <c r="G76" s="207">
        <f>G77</f>
        <v>40</v>
      </c>
    </row>
    <row r="77" spans="1:7" ht="27" customHeight="1">
      <c r="A77" s="211"/>
      <c r="B77" s="156"/>
      <c r="C77" s="150"/>
      <c r="D77" s="184" t="s">
        <v>480</v>
      </c>
      <c r="E77" s="187" t="s">
        <v>162</v>
      </c>
      <c r="F77" s="207">
        <f>F78</f>
        <v>40</v>
      </c>
      <c r="G77" s="207">
        <f>G78</f>
        <v>40</v>
      </c>
    </row>
    <row r="78" spans="1:7" ht="22.5" customHeight="1">
      <c r="A78" s="211"/>
      <c r="B78" s="156"/>
      <c r="C78" s="172"/>
      <c r="D78" s="156">
        <v>850</v>
      </c>
      <c r="E78" s="157" t="s">
        <v>163</v>
      </c>
      <c r="F78" s="207">
        <v>40</v>
      </c>
      <c r="G78" s="207">
        <v>40</v>
      </c>
    </row>
    <row r="79" spans="1:7" ht="42.75" customHeight="1">
      <c r="A79" s="211"/>
      <c r="B79" s="156"/>
      <c r="C79" s="243" t="s">
        <v>3</v>
      </c>
      <c r="D79" s="244"/>
      <c r="E79" s="245" t="s">
        <v>4</v>
      </c>
      <c r="F79" s="207">
        <f>F80</f>
        <v>0</v>
      </c>
      <c r="G79" s="207">
        <f>G80</f>
        <v>0</v>
      </c>
    </row>
    <row r="80" spans="1:7" ht="29.25" customHeight="1">
      <c r="A80" s="211"/>
      <c r="B80" s="156"/>
      <c r="C80" s="243" t="s">
        <v>16</v>
      </c>
      <c r="D80" s="243"/>
      <c r="E80" s="246" t="s">
        <v>17</v>
      </c>
      <c r="F80" s="207">
        <f>F81+F84</f>
        <v>0</v>
      </c>
      <c r="G80" s="207">
        <f>G81+G84</f>
        <v>0</v>
      </c>
    </row>
    <row r="81" spans="1:7" ht="23.25" customHeight="1">
      <c r="A81" s="211"/>
      <c r="B81" s="156"/>
      <c r="C81" s="241" t="s">
        <v>18</v>
      </c>
      <c r="D81" s="241"/>
      <c r="E81" s="242" t="s">
        <v>19</v>
      </c>
      <c r="F81" s="207">
        <f>F82</f>
        <v>0</v>
      </c>
      <c r="G81" s="207">
        <f>G82</f>
        <v>0</v>
      </c>
    </row>
    <row r="82" spans="1:7" ht="31.5" customHeight="1">
      <c r="A82" s="211"/>
      <c r="B82" s="156"/>
      <c r="C82" s="241"/>
      <c r="D82" s="241" t="s">
        <v>167</v>
      </c>
      <c r="E82" s="242" t="s">
        <v>467</v>
      </c>
      <c r="F82" s="207">
        <f>F83</f>
        <v>0</v>
      </c>
      <c r="G82" s="207">
        <f>G83</f>
        <v>0</v>
      </c>
    </row>
    <row r="83" spans="1:7" ht="29.25" customHeight="1">
      <c r="A83" s="211"/>
      <c r="B83" s="156"/>
      <c r="C83" s="172"/>
      <c r="D83" s="156" t="s">
        <v>168</v>
      </c>
      <c r="E83" s="157" t="s">
        <v>194</v>
      </c>
      <c r="F83" s="207">
        <v>0</v>
      </c>
      <c r="G83" s="207">
        <v>0</v>
      </c>
    </row>
    <row r="84" spans="1:7" ht="33.75" customHeight="1">
      <c r="A84" s="211"/>
      <c r="B84" s="156"/>
      <c r="C84" s="241" t="s">
        <v>20</v>
      </c>
      <c r="D84" s="241"/>
      <c r="E84" s="242" t="s">
        <v>21</v>
      </c>
      <c r="F84" s="213">
        <f>F85</f>
        <v>0</v>
      </c>
      <c r="G84" s="213">
        <f>G85</f>
        <v>0</v>
      </c>
    </row>
    <row r="85" spans="1:7" ht="31.5" customHeight="1">
      <c r="A85" s="211"/>
      <c r="B85" s="156"/>
      <c r="C85" s="241"/>
      <c r="D85" s="241" t="s">
        <v>167</v>
      </c>
      <c r="E85" s="242" t="s">
        <v>467</v>
      </c>
      <c r="F85" s="213">
        <f>F86</f>
        <v>0</v>
      </c>
      <c r="G85" s="213">
        <f>G86</f>
        <v>0</v>
      </c>
    </row>
    <row r="86" spans="1:7" ht="32.25" customHeight="1">
      <c r="A86" s="211"/>
      <c r="B86" s="156"/>
      <c r="C86" s="188"/>
      <c r="D86" s="156" t="s">
        <v>168</v>
      </c>
      <c r="E86" s="157" t="s">
        <v>194</v>
      </c>
      <c r="F86" s="213">
        <v>0</v>
      </c>
      <c r="G86" s="213">
        <v>0</v>
      </c>
    </row>
    <row r="87" spans="1:7" ht="42.75" customHeight="1">
      <c r="A87" s="211"/>
      <c r="B87" s="156"/>
      <c r="C87" s="188" t="s">
        <v>110</v>
      </c>
      <c r="D87" s="184"/>
      <c r="E87" s="145" t="s">
        <v>436</v>
      </c>
      <c r="F87" s="207">
        <f>F88</f>
        <v>28</v>
      </c>
      <c r="G87" s="207">
        <f>G88</f>
        <v>28</v>
      </c>
    </row>
    <row r="88" spans="1:7" ht="71.25" customHeight="1">
      <c r="A88" s="211"/>
      <c r="B88" s="156"/>
      <c r="C88" s="188" t="s">
        <v>483</v>
      </c>
      <c r="D88" s="150"/>
      <c r="E88" s="169" t="s">
        <v>111</v>
      </c>
      <c r="F88" s="207">
        <f>F92+F89</f>
        <v>28</v>
      </c>
      <c r="G88" s="207">
        <f>G92+G89</f>
        <v>28</v>
      </c>
    </row>
    <row r="89" spans="1:7" ht="42.75" customHeight="1">
      <c r="A89" s="211"/>
      <c r="B89" s="156"/>
      <c r="C89" s="239" t="s">
        <v>512</v>
      </c>
      <c r="D89" s="239"/>
      <c r="E89" s="240" t="s">
        <v>192</v>
      </c>
      <c r="F89" s="207">
        <f>F90</f>
        <v>5</v>
      </c>
      <c r="G89" s="207">
        <f>G90</f>
        <v>5</v>
      </c>
    </row>
    <row r="90" spans="1:7" ht="42.75" customHeight="1">
      <c r="A90" s="211"/>
      <c r="B90" s="156"/>
      <c r="C90" s="239"/>
      <c r="D90" s="239" t="s">
        <v>167</v>
      </c>
      <c r="E90" s="240" t="s">
        <v>467</v>
      </c>
      <c r="F90" s="207">
        <f>F91</f>
        <v>5</v>
      </c>
      <c r="G90" s="207">
        <f>G91</f>
        <v>5</v>
      </c>
    </row>
    <row r="91" spans="1:7" ht="42.75" customHeight="1">
      <c r="A91" s="211"/>
      <c r="B91" s="156"/>
      <c r="C91" s="188"/>
      <c r="D91" s="156" t="s">
        <v>168</v>
      </c>
      <c r="E91" s="157" t="s">
        <v>194</v>
      </c>
      <c r="F91" s="207">
        <v>5</v>
      </c>
      <c r="G91" s="207">
        <v>5</v>
      </c>
    </row>
    <row r="92" spans="1:7" ht="42.75" customHeight="1">
      <c r="A92" s="211"/>
      <c r="B92" s="156"/>
      <c r="C92" s="183" t="s">
        <v>484</v>
      </c>
      <c r="D92" s="184"/>
      <c r="E92" s="187" t="s">
        <v>331</v>
      </c>
      <c r="F92" s="158">
        <f>F93</f>
        <v>23</v>
      </c>
      <c r="G92" s="158">
        <f>G93</f>
        <v>23</v>
      </c>
    </row>
    <row r="93" spans="1:7" ht="27.75" customHeight="1">
      <c r="A93" s="211"/>
      <c r="B93" s="156"/>
      <c r="C93" s="150"/>
      <c r="D93" s="184" t="s">
        <v>480</v>
      </c>
      <c r="E93" s="187" t="s">
        <v>162</v>
      </c>
      <c r="F93" s="158">
        <f>F94</f>
        <v>23</v>
      </c>
      <c r="G93" s="158">
        <f>G94</f>
        <v>23</v>
      </c>
    </row>
    <row r="94" spans="1:7" ht="24" customHeight="1">
      <c r="A94" s="211"/>
      <c r="B94" s="156"/>
      <c r="C94" s="156"/>
      <c r="D94" s="156">
        <v>850</v>
      </c>
      <c r="E94" s="157" t="s">
        <v>163</v>
      </c>
      <c r="F94" s="158">
        <v>23</v>
      </c>
      <c r="G94" s="158">
        <v>23</v>
      </c>
    </row>
    <row r="95" spans="1:7" ht="42.75" customHeight="1">
      <c r="A95" s="200"/>
      <c r="B95" s="215" t="s">
        <v>279</v>
      </c>
      <c r="C95" s="215"/>
      <c r="D95" s="215"/>
      <c r="E95" s="216" t="s">
        <v>181</v>
      </c>
      <c r="F95" s="217">
        <f>F96</f>
        <v>80</v>
      </c>
      <c r="G95" s="217">
        <f>G96</f>
        <v>82.9</v>
      </c>
    </row>
    <row r="96" spans="1:7" ht="32.25" customHeight="1">
      <c r="A96" s="200"/>
      <c r="B96" s="215" t="s">
        <v>280</v>
      </c>
      <c r="C96" s="215"/>
      <c r="D96" s="215"/>
      <c r="E96" s="218" t="s">
        <v>213</v>
      </c>
      <c r="F96" s="217">
        <f>F97</f>
        <v>80</v>
      </c>
      <c r="G96" s="217">
        <f>G97</f>
        <v>82.9</v>
      </c>
    </row>
    <row r="97" spans="1:7" ht="42.75" customHeight="1">
      <c r="A97" s="200"/>
      <c r="B97" s="215"/>
      <c r="C97" s="183" t="s">
        <v>124</v>
      </c>
      <c r="D97" s="150"/>
      <c r="E97" s="145" t="s">
        <v>188</v>
      </c>
      <c r="F97" s="219">
        <f>F99</f>
        <v>80</v>
      </c>
      <c r="G97" s="219">
        <f>G99</f>
        <v>82.9</v>
      </c>
    </row>
    <row r="98" spans="1:7" ht="42.75" customHeight="1">
      <c r="A98" s="200"/>
      <c r="B98" s="215"/>
      <c r="C98" s="183" t="s">
        <v>117</v>
      </c>
      <c r="D98" s="150"/>
      <c r="E98" s="145" t="s">
        <v>328</v>
      </c>
      <c r="F98" s="219">
        <f aca="true" t="shared" si="6" ref="F98:G100">F99</f>
        <v>80</v>
      </c>
      <c r="G98" s="219">
        <f t="shared" si="6"/>
        <v>82.9</v>
      </c>
    </row>
    <row r="99" spans="1:7" ht="42.75" customHeight="1">
      <c r="A99" s="200"/>
      <c r="B99" s="174"/>
      <c r="C99" s="183" t="s">
        <v>118</v>
      </c>
      <c r="D99" s="150"/>
      <c r="E99" s="145" t="s">
        <v>314</v>
      </c>
      <c r="F99" s="219">
        <f t="shared" si="6"/>
        <v>80</v>
      </c>
      <c r="G99" s="219">
        <f t="shared" si="6"/>
        <v>82.9</v>
      </c>
    </row>
    <row r="100" spans="1:7" ht="42.75" customHeight="1">
      <c r="A100" s="200"/>
      <c r="B100" s="174"/>
      <c r="C100" s="184"/>
      <c r="D100" s="184" t="s">
        <v>191</v>
      </c>
      <c r="E100" s="187" t="s">
        <v>183</v>
      </c>
      <c r="F100" s="219">
        <f t="shared" si="6"/>
        <v>80</v>
      </c>
      <c r="G100" s="219">
        <f t="shared" si="6"/>
        <v>82.9</v>
      </c>
    </row>
    <row r="101" spans="1:7" ht="42.75" customHeight="1">
      <c r="A101" s="211"/>
      <c r="B101" s="183"/>
      <c r="C101" s="183"/>
      <c r="D101" s="156">
        <v>120</v>
      </c>
      <c r="E101" s="157" t="s">
        <v>193</v>
      </c>
      <c r="F101" s="207">
        <v>80</v>
      </c>
      <c r="G101" s="207">
        <v>82.9</v>
      </c>
    </row>
    <row r="102" spans="1:7" ht="42.75" customHeight="1">
      <c r="A102" s="200"/>
      <c r="B102" s="201" t="s">
        <v>281</v>
      </c>
      <c r="C102" s="201"/>
      <c r="D102" s="201"/>
      <c r="E102" s="220" t="s">
        <v>180</v>
      </c>
      <c r="F102" s="203">
        <f>F103+F109</f>
        <v>195</v>
      </c>
      <c r="G102" s="203">
        <f>G103+G109</f>
        <v>200</v>
      </c>
    </row>
    <row r="103" spans="1:7" ht="42.75" customHeight="1">
      <c r="A103" s="200"/>
      <c r="B103" s="184" t="s">
        <v>282</v>
      </c>
      <c r="C103" s="184"/>
      <c r="D103" s="184"/>
      <c r="E103" s="187" t="s">
        <v>166</v>
      </c>
      <c r="F103" s="217">
        <f>F104</f>
        <v>5</v>
      </c>
      <c r="G103" s="217">
        <f>G104</f>
        <v>5</v>
      </c>
    </row>
    <row r="104" spans="1:7" ht="42.75" customHeight="1">
      <c r="A104" s="200"/>
      <c r="B104" s="150"/>
      <c r="C104" s="174" t="s">
        <v>106</v>
      </c>
      <c r="D104" s="150"/>
      <c r="E104" s="145" t="s">
        <v>130</v>
      </c>
      <c r="F104" s="219">
        <f>F106</f>
        <v>5</v>
      </c>
      <c r="G104" s="219">
        <f>G106</f>
        <v>5</v>
      </c>
    </row>
    <row r="105" spans="1:7" ht="42.75" customHeight="1">
      <c r="A105" s="200"/>
      <c r="B105" s="150"/>
      <c r="C105" s="174" t="s">
        <v>485</v>
      </c>
      <c r="D105" s="150"/>
      <c r="E105" s="169" t="s">
        <v>107</v>
      </c>
      <c r="F105" s="219">
        <f aca="true" t="shared" si="7" ref="F105:G107">F106</f>
        <v>5</v>
      </c>
      <c r="G105" s="219">
        <f t="shared" si="7"/>
        <v>5</v>
      </c>
    </row>
    <row r="106" spans="1:7" ht="30.75" customHeight="1">
      <c r="A106" s="200"/>
      <c r="B106" s="150"/>
      <c r="C106" s="174" t="s">
        <v>486</v>
      </c>
      <c r="D106" s="150"/>
      <c r="E106" s="145" t="s">
        <v>108</v>
      </c>
      <c r="F106" s="219">
        <f t="shared" si="7"/>
        <v>5</v>
      </c>
      <c r="G106" s="219">
        <f t="shared" si="7"/>
        <v>5</v>
      </c>
    </row>
    <row r="107" spans="1:7" ht="26.25" customHeight="1">
      <c r="A107" s="200"/>
      <c r="B107" s="150"/>
      <c r="C107" s="150"/>
      <c r="D107" s="150" t="s">
        <v>167</v>
      </c>
      <c r="E107" s="185" t="s">
        <v>467</v>
      </c>
      <c r="F107" s="219">
        <f t="shared" si="7"/>
        <v>5</v>
      </c>
      <c r="G107" s="219">
        <f t="shared" si="7"/>
        <v>5</v>
      </c>
    </row>
    <row r="108" spans="1:7" ht="31.5" customHeight="1">
      <c r="A108" s="200"/>
      <c r="B108" s="154"/>
      <c r="C108" s="154"/>
      <c r="D108" s="156">
        <v>240</v>
      </c>
      <c r="E108" s="157" t="s">
        <v>194</v>
      </c>
      <c r="F108" s="219">
        <v>5</v>
      </c>
      <c r="G108" s="219">
        <v>5</v>
      </c>
    </row>
    <row r="109" spans="1:7" ht="24" customHeight="1">
      <c r="A109" s="211"/>
      <c r="B109" s="204" t="s">
        <v>283</v>
      </c>
      <c r="C109" s="204"/>
      <c r="D109" s="204"/>
      <c r="E109" s="205" t="s">
        <v>214</v>
      </c>
      <c r="F109" s="212">
        <f>F110</f>
        <v>190</v>
      </c>
      <c r="G109" s="212">
        <f>G110</f>
        <v>195</v>
      </c>
    </row>
    <row r="110" spans="1:7" ht="42.75" customHeight="1">
      <c r="A110" s="211"/>
      <c r="B110" s="156"/>
      <c r="C110" s="174" t="s">
        <v>106</v>
      </c>
      <c r="D110" s="150"/>
      <c r="E110" s="145" t="s">
        <v>130</v>
      </c>
      <c r="F110" s="207">
        <f>F112</f>
        <v>190</v>
      </c>
      <c r="G110" s="207">
        <f>G112</f>
        <v>195</v>
      </c>
    </row>
    <row r="111" spans="1:7" ht="42.75" customHeight="1">
      <c r="A111" s="211"/>
      <c r="B111" s="156"/>
      <c r="C111" s="174" t="s">
        <v>485</v>
      </c>
      <c r="D111" s="150"/>
      <c r="E111" s="169" t="s">
        <v>107</v>
      </c>
      <c r="F111" s="207">
        <f aca="true" t="shared" si="8" ref="F111:G113">F112</f>
        <v>190</v>
      </c>
      <c r="G111" s="207">
        <f t="shared" si="8"/>
        <v>195</v>
      </c>
    </row>
    <row r="112" spans="1:7" ht="42.75" customHeight="1">
      <c r="A112" s="211"/>
      <c r="B112" s="156"/>
      <c r="C112" s="174" t="s">
        <v>487</v>
      </c>
      <c r="D112" s="150"/>
      <c r="E112" s="145" t="s">
        <v>125</v>
      </c>
      <c r="F112" s="207">
        <f t="shared" si="8"/>
        <v>190</v>
      </c>
      <c r="G112" s="207">
        <f t="shared" si="8"/>
        <v>195</v>
      </c>
    </row>
    <row r="113" spans="1:7" ht="33" customHeight="1">
      <c r="A113" s="211"/>
      <c r="B113" s="156"/>
      <c r="C113" s="184"/>
      <c r="D113" s="184" t="s">
        <v>167</v>
      </c>
      <c r="E113" s="187" t="s">
        <v>467</v>
      </c>
      <c r="F113" s="207">
        <f t="shared" si="8"/>
        <v>190</v>
      </c>
      <c r="G113" s="207">
        <f t="shared" si="8"/>
        <v>195</v>
      </c>
    </row>
    <row r="114" spans="1:7" ht="34.5" customHeight="1">
      <c r="A114" s="211"/>
      <c r="B114" s="156"/>
      <c r="C114" s="154"/>
      <c r="D114" s="156">
        <v>240</v>
      </c>
      <c r="E114" s="157" t="s">
        <v>194</v>
      </c>
      <c r="F114" s="213">
        <v>190</v>
      </c>
      <c r="G114" s="213">
        <v>195</v>
      </c>
    </row>
    <row r="115" spans="1:7" ht="22.5" customHeight="1">
      <c r="A115" s="200"/>
      <c r="B115" s="201" t="s">
        <v>284</v>
      </c>
      <c r="C115" s="201"/>
      <c r="D115" s="201"/>
      <c r="E115" s="220" t="s">
        <v>179</v>
      </c>
      <c r="F115" s="203">
        <f aca="true" t="shared" si="9" ref="F115:G118">F116</f>
        <v>1235.8</v>
      </c>
      <c r="G115" s="203">
        <f t="shared" si="9"/>
        <v>1260.3</v>
      </c>
    </row>
    <row r="116" spans="1:7" ht="23.25" customHeight="1">
      <c r="A116" s="200"/>
      <c r="B116" s="201" t="s">
        <v>285</v>
      </c>
      <c r="C116" s="201"/>
      <c r="D116" s="201"/>
      <c r="E116" s="216" t="s">
        <v>176</v>
      </c>
      <c r="F116" s="203">
        <f t="shared" si="9"/>
        <v>1235.8</v>
      </c>
      <c r="G116" s="203">
        <f t="shared" si="9"/>
        <v>1260.3</v>
      </c>
    </row>
    <row r="117" spans="1:7" ht="42.75" customHeight="1">
      <c r="A117" s="200"/>
      <c r="B117" s="154"/>
      <c r="C117" s="174" t="s">
        <v>74</v>
      </c>
      <c r="D117" s="150"/>
      <c r="E117" s="189" t="s">
        <v>325</v>
      </c>
      <c r="F117" s="221">
        <f t="shared" si="9"/>
        <v>1235.8</v>
      </c>
      <c r="G117" s="221">
        <f t="shared" si="9"/>
        <v>1260.3</v>
      </c>
    </row>
    <row r="118" spans="1:7" ht="27" customHeight="1">
      <c r="A118" s="200"/>
      <c r="B118" s="154"/>
      <c r="C118" s="174" t="s">
        <v>75</v>
      </c>
      <c r="D118" s="184"/>
      <c r="E118" s="190" t="s">
        <v>76</v>
      </c>
      <c r="F118" s="221">
        <f t="shared" si="9"/>
        <v>1235.8</v>
      </c>
      <c r="G118" s="221">
        <f t="shared" si="9"/>
        <v>1260.3</v>
      </c>
    </row>
    <row r="119" spans="1:7" ht="42.75" customHeight="1">
      <c r="A119" s="200"/>
      <c r="B119" s="154"/>
      <c r="C119" s="174" t="s">
        <v>77</v>
      </c>
      <c r="D119" s="150"/>
      <c r="E119" s="191" t="s">
        <v>78</v>
      </c>
      <c r="F119" s="221">
        <f>F120+F123</f>
        <v>1235.8</v>
      </c>
      <c r="G119" s="221">
        <f>G120+G123</f>
        <v>1260.3</v>
      </c>
    </row>
    <row r="120" spans="1:7" ht="42.75" customHeight="1">
      <c r="A120" s="200"/>
      <c r="B120" s="154"/>
      <c r="C120" s="174" t="s">
        <v>47</v>
      </c>
      <c r="D120" s="184"/>
      <c r="E120" s="192" t="s">
        <v>79</v>
      </c>
      <c r="F120" s="158">
        <f>F121</f>
        <v>460.5</v>
      </c>
      <c r="G120" s="158">
        <f>G121</f>
        <v>590</v>
      </c>
    </row>
    <row r="121" spans="1:7" ht="42.75" customHeight="1">
      <c r="A121" s="200"/>
      <c r="B121" s="154"/>
      <c r="C121" s="150"/>
      <c r="D121" s="184" t="s">
        <v>167</v>
      </c>
      <c r="E121" s="187" t="s">
        <v>467</v>
      </c>
      <c r="F121" s="158">
        <f>F122</f>
        <v>460.5</v>
      </c>
      <c r="G121" s="158">
        <f>G122</f>
        <v>590</v>
      </c>
    </row>
    <row r="122" spans="1:7" ht="30.75" customHeight="1">
      <c r="A122" s="200"/>
      <c r="B122" s="154"/>
      <c r="C122" s="156"/>
      <c r="D122" s="156">
        <v>240</v>
      </c>
      <c r="E122" s="157" t="s">
        <v>194</v>
      </c>
      <c r="F122" s="251">
        <v>460.5</v>
      </c>
      <c r="G122" s="251">
        <v>590</v>
      </c>
    </row>
    <row r="123" spans="1:7" ht="27.75" customHeight="1">
      <c r="A123" s="200"/>
      <c r="B123" s="154"/>
      <c r="C123" s="150" t="s">
        <v>48</v>
      </c>
      <c r="D123" s="150"/>
      <c r="E123" s="185" t="s">
        <v>488</v>
      </c>
      <c r="F123" s="158">
        <f>F124</f>
        <v>775.3</v>
      </c>
      <c r="G123" s="158">
        <f>G124</f>
        <v>670.3</v>
      </c>
    </row>
    <row r="124" spans="1:7" ht="29.25" customHeight="1">
      <c r="A124" s="200"/>
      <c r="B124" s="154"/>
      <c r="C124" s="150"/>
      <c r="D124" s="184" t="s">
        <v>167</v>
      </c>
      <c r="E124" s="187" t="s">
        <v>467</v>
      </c>
      <c r="F124" s="158">
        <f>F125</f>
        <v>775.3</v>
      </c>
      <c r="G124" s="158">
        <f>G125</f>
        <v>670.3</v>
      </c>
    </row>
    <row r="125" spans="1:7" ht="42.75" customHeight="1">
      <c r="A125" s="200"/>
      <c r="B125" s="154"/>
      <c r="C125" s="156"/>
      <c r="D125" s="156">
        <v>240</v>
      </c>
      <c r="E125" s="157" t="s">
        <v>194</v>
      </c>
      <c r="F125" s="251">
        <v>775.3</v>
      </c>
      <c r="G125" s="251">
        <v>670.3</v>
      </c>
    </row>
    <row r="126" spans="1:7" ht="21.75" customHeight="1">
      <c r="A126" s="200"/>
      <c r="B126" s="201" t="s">
        <v>286</v>
      </c>
      <c r="C126" s="201"/>
      <c r="D126" s="201"/>
      <c r="E126" s="220" t="s">
        <v>178</v>
      </c>
      <c r="F126" s="203">
        <f>F127+F134</f>
        <v>2205</v>
      </c>
      <c r="G126" s="203">
        <f>G127+G134</f>
        <v>2037.4</v>
      </c>
    </row>
    <row r="127" spans="1:7" ht="18.75" customHeight="1">
      <c r="A127" s="211"/>
      <c r="B127" s="204" t="s">
        <v>287</v>
      </c>
      <c r="C127" s="204"/>
      <c r="D127" s="204"/>
      <c r="E127" s="205" t="s">
        <v>215</v>
      </c>
      <c r="F127" s="206">
        <f>F128</f>
        <v>700</v>
      </c>
      <c r="G127" s="206">
        <f>G128</f>
        <v>650</v>
      </c>
    </row>
    <row r="128" spans="1:7" ht="42.75" customHeight="1">
      <c r="A128" s="211"/>
      <c r="B128" s="156"/>
      <c r="C128" s="174" t="s">
        <v>74</v>
      </c>
      <c r="D128" s="184"/>
      <c r="E128" s="189" t="s">
        <v>325</v>
      </c>
      <c r="F128" s="213">
        <f>F131</f>
        <v>700</v>
      </c>
      <c r="G128" s="213">
        <f>G131</f>
        <v>650</v>
      </c>
    </row>
    <row r="129" spans="1:7" ht="30" customHeight="1">
      <c r="A129" s="211"/>
      <c r="B129" s="156"/>
      <c r="C129" s="174" t="s">
        <v>81</v>
      </c>
      <c r="D129" s="150"/>
      <c r="E129" s="190" t="s">
        <v>82</v>
      </c>
      <c r="F129" s="213">
        <f aca="true" t="shared" si="10" ref="F129:G132">F130</f>
        <v>700</v>
      </c>
      <c r="G129" s="213">
        <f t="shared" si="10"/>
        <v>650</v>
      </c>
    </row>
    <row r="130" spans="1:7" ht="29.25" customHeight="1">
      <c r="A130" s="211"/>
      <c r="B130" s="156"/>
      <c r="C130" s="174" t="s">
        <v>83</v>
      </c>
      <c r="D130" s="184"/>
      <c r="E130" s="191" t="s">
        <v>84</v>
      </c>
      <c r="F130" s="213">
        <f t="shared" si="10"/>
        <v>700</v>
      </c>
      <c r="G130" s="213">
        <f t="shared" si="10"/>
        <v>650</v>
      </c>
    </row>
    <row r="131" spans="1:7" ht="13.5" customHeight="1">
      <c r="A131" s="211"/>
      <c r="B131" s="156"/>
      <c r="C131" s="174" t="s">
        <v>85</v>
      </c>
      <c r="D131" s="150"/>
      <c r="E131" s="192" t="s">
        <v>86</v>
      </c>
      <c r="F131" s="207">
        <f t="shared" si="10"/>
        <v>700</v>
      </c>
      <c r="G131" s="207">
        <f t="shared" si="10"/>
        <v>650</v>
      </c>
    </row>
    <row r="132" spans="1:7" ht="34.5" customHeight="1">
      <c r="A132" s="211"/>
      <c r="B132" s="156"/>
      <c r="C132" s="150"/>
      <c r="D132" s="184" t="s">
        <v>167</v>
      </c>
      <c r="E132" s="187" t="s">
        <v>467</v>
      </c>
      <c r="F132" s="213">
        <f t="shared" si="10"/>
        <v>700</v>
      </c>
      <c r="G132" s="213">
        <f t="shared" si="10"/>
        <v>650</v>
      </c>
    </row>
    <row r="133" spans="1:7" ht="33.75" customHeight="1">
      <c r="A133" s="211"/>
      <c r="B133" s="156"/>
      <c r="C133" s="156"/>
      <c r="D133" s="156" t="s">
        <v>168</v>
      </c>
      <c r="E133" s="157" t="s">
        <v>194</v>
      </c>
      <c r="F133" s="195">
        <v>700</v>
      </c>
      <c r="G133" s="195">
        <v>650</v>
      </c>
    </row>
    <row r="134" spans="1:7" ht="21" customHeight="1">
      <c r="A134" s="211"/>
      <c r="B134" s="204" t="s">
        <v>288</v>
      </c>
      <c r="C134" s="204"/>
      <c r="D134" s="204"/>
      <c r="E134" s="205" t="s">
        <v>216</v>
      </c>
      <c r="F134" s="206">
        <f>F135</f>
        <v>1505</v>
      </c>
      <c r="G134" s="206">
        <f>G135</f>
        <v>1387.4</v>
      </c>
    </row>
    <row r="135" spans="1:7" ht="42.75" customHeight="1">
      <c r="A135" s="211"/>
      <c r="B135" s="156"/>
      <c r="C135" s="174" t="s">
        <v>74</v>
      </c>
      <c r="D135" s="150"/>
      <c r="E135" s="189" t="s">
        <v>325</v>
      </c>
      <c r="F135" s="221">
        <f>F136+F144</f>
        <v>1505</v>
      </c>
      <c r="G135" s="221">
        <f>G136+G144</f>
        <v>1387.4</v>
      </c>
    </row>
    <row r="136" spans="1:7" ht="28.5" customHeight="1">
      <c r="A136" s="211"/>
      <c r="B136" s="156"/>
      <c r="C136" s="174" t="s">
        <v>87</v>
      </c>
      <c r="D136" s="184"/>
      <c r="E136" s="192" t="s">
        <v>489</v>
      </c>
      <c r="F136" s="221">
        <f>F137</f>
        <v>679.5</v>
      </c>
      <c r="G136" s="221">
        <f>G137</f>
        <v>650</v>
      </c>
    </row>
    <row r="137" spans="1:7" ht="27.75" customHeight="1">
      <c r="A137" s="211"/>
      <c r="B137" s="156"/>
      <c r="C137" s="174" t="s">
        <v>89</v>
      </c>
      <c r="D137" s="150"/>
      <c r="E137" s="191" t="s">
        <v>46</v>
      </c>
      <c r="F137" s="221">
        <f>F138+F141</f>
        <v>679.5</v>
      </c>
      <c r="G137" s="221">
        <f>G138+G141</f>
        <v>650</v>
      </c>
    </row>
    <row r="138" spans="1:7" ht="30" customHeight="1">
      <c r="A138" s="211"/>
      <c r="B138" s="156"/>
      <c r="C138" s="174" t="s">
        <v>90</v>
      </c>
      <c r="D138" s="184"/>
      <c r="E138" s="192" t="s">
        <v>200</v>
      </c>
      <c r="F138" s="158">
        <f>F139</f>
        <v>279.5</v>
      </c>
      <c r="G138" s="158">
        <f>G139</f>
        <v>150</v>
      </c>
    </row>
    <row r="139" spans="1:7" ht="24.75" customHeight="1">
      <c r="A139" s="211"/>
      <c r="B139" s="156"/>
      <c r="C139" s="150"/>
      <c r="D139" s="184" t="s">
        <v>167</v>
      </c>
      <c r="E139" s="187" t="s">
        <v>467</v>
      </c>
      <c r="F139" s="158">
        <f>F140</f>
        <v>279.5</v>
      </c>
      <c r="G139" s="158">
        <f>G140</f>
        <v>150</v>
      </c>
    </row>
    <row r="140" spans="1:7" ht="34.5" customHeight="1">
      <c r="A140" s="211"/>
      <c r="B140" s="156"/>
      <c r="C140" s="156"/>
      <c r="D140" s="154">
        <v>240</v>
      </c>
      <c r="E140" s="157" t="s">
        <v>194</v>
      </c>
      <c r="F140" s="195">
        <v>279.5</v>
      </c>
      <c r="G140" s="195">
        <v>150</v>
      </c>
    </row>
    <row r="141" spans="1:7" ht="36" customHeight="1">
      <c r="A141" s="211"/>
      <c r="B141" s="156"/>
      <c r="C141" s="233" t="s">
        <v>91</v>
      </c>
      <c r="D141" s="233"/>
      <c r="E141" s="234" t="s">
        <v>92</v>
      </c>
      <c r="F141" s="158">
        <f>F142</f>
        <v>400</v>
      </c>
      <c r="G141" s="158">
        <f>G142</f>
        <v>500</v>
      </c>
    </row>
    <row r="142" spans="1:7" ht="29.25" customHeight="1">
      <c r="A142" s="211"/>
      <c r="B142" s="156"/>
      <c r="C142" s="233"/>
      <c r="D142" s="233" t="s">
        <v>167</v>
      </c>
      <c r="E142" s="234" t="s">
        <v>467</v>
      </c>
      <c r="F142" s="158">
        <f>F143</f>
        <v>400</v>
      </c>
      <c r="G142" s="158">
        <f>G143</f>
        <v>500</v>
      </c>
    </row>
    <row r="143" spans="1:7" ht="42.75" customHeight="1">
      <c r="A143" s="211"/>
      <c r="B143" s="156"/>
      <c r="C143" s="156"/>
      <c r="D143" s="154">
        <v>240</v>
      </c>
      <c r="E143" s="157" t="s">
        <v>194</v>
      </c>
      <c r="F143" s="195">
        <v>400</v>
      </c>
      <c r="G143" s="195">
        <v>500</v>
      </c>
    </row>
    <row r="144" spans="1:8" ht="21" customHeight="1">
      <c r="A144" s="200"/>
      <c r="B144" s="154"/>
      <c r="C144" s="174" t="s">
        <v>93</v>
      </c>
      <c r="D144" s="184"/>
      <c r="E144" s="145" t="s">
        <v>94</v>
      </c>
      <c r="F144" s="158">
        <f>F145</f>
        <v>825.5</v>
      </c>
      <c r="G144" s="158">
        <f>G145</f>
        <v>737.4</v>
      </c>
      <c r="H144" s="31"/>
    </row>
    <row r="145" spans="1:7" ht="42.75" customHeight="1">
      <c r="A145" s="200"/>
      <c r="B145" s="154"/>
      <c r="C145" s="174" t="s">
        <v>95</v>
      </c>
      <c r="D145" s="150"/>
      <c r="E145" s="169" t="s">
        <v>96</v>
      </c>
      <c r="F145" s="158">
        <f>F146+F149+F152</f>
        <v>825.5</v>
      </c>
      <c r="G145" s="158">
        <f>G146+G149+G152</f>
        <v>737.4</v>
      </c>
    </row>
    <row r="146" spans="1:7" ht="21" customHeight="1">
      <c r="A146" s="200"/>
      <c r="B146" s="154"/>
      <c r="C146" s="229" t="s">
        <v>97</v>
      </c>
      <c r="D146" s="229"/>
      <c r="E146" s="230" t="s">
        <v>98</v>
      </c>
      <c r="F146" s="158">
        <f>F147</f>
        <v>100</v>
      </c>
      <c r="G146" s="158">
        <f>G147</f>
        <v>100</v>
      </c>
    </row>
    <row r="147" spans="1:7" ht="33" customHeight="1">
      <c r="A147" s="200"/>
      <c r="B147" s="154"/>
      <c r="C147" s="229"/>
      <c r="D147" s="229" t="s">
        <v>167</v>
      </c>
      <c r="E147" s="230" t="s">
        <v>467</v>
      </c>
      <c r="F147" s="158">
        <f>F148</f>
        <v>100</v>
      </c>
      <c r="G147" s="158">
        <f>G148</f>
        <v>100</v>
      </c>
    </row>
    <row r="148" spans="1:7" ht="42.75" customHeight="1">
      <c r="A148" s="200"/>
      <c r="B148" s="154"/>
      <c r="C148" s="174"/>
      <c r="D148" s="154">
        <v>240</v>
      </c>
      <c r="E148" s="157" t="s">
        <v>194</v>
      </c>
      <c r="F148" s="158">
        <v>100</v>
      </c>
      <c r="G148" s="158">
        <v>100</v>
      </c>
    </row>
    <row r="149" spans="1:7" ht="24" customHeight="1">
      <c r="A149" s="200"/>
      <c r="B149" s="154"/>
      <c r="C149" s="231" t="s">
        <v>99</v>
      </c>
      <c r="D149" s="231"/>
      <c r="E149" s="232" t="s">
        <v>100</v>
      </c>
      <c r="F149" s="158">
        <f>F150</f>
        <v>525.5</v>
      </c>
      <c r="G149" s="158">
        <f>G150</f>
        <v>437.4</v>
      </c>
    </row>
    <row r="150" spans="1:7" ht="30" customHeight="1">
      <c r="A150" s="200"/>
      <c r="B150" s="154"/>
      <c r="C150" s="229"/>
      <c r="D150" s="229" t="s">
        <v>167</v>
      </c>
      <c r="E150" s="230" t="s">
        <v>467</v>
      </c>
      <c r="F150" s="158">
        <f>F151</f>
        <v>525.5</v>
      </c>
      <c r="G150" s="158">
        <f>G151</f>
        <v>437.4</v>
      </c>
    </row>
    <row r="151" spans="1:7" ht="30" customHeight="1">
      <c r="A151" s="200"/>
      <c r="B151" s="154"/>
      <c r="C151" s="174"/>
      <c r="D151" s="154">
        <v>240</v>
      </c>
      <c r="E151" s="157" t="s">
        <v>194</v>
      </c>
      <c r="F151" s="195">
        <v>525.5</v>
      </c>
      <c r="G151" s="195">
        <v>437.4</v>
      </c>
    </row>
    <row r="152" spans="1:7" ht="23.25" customHeight="1">
      <c r="A152" s="200"/>
      <c r="B152" s="154"/>
      <c r="C152" s="150" t="s">
        <v>101</v>
      </c>
      <c r="D152" s="150"/>
      <c r="E152" s="185" t="s">
        <v>259</v>
      </c>
      <c r="F152" s="158">
        <f>F153</f>
        <v>200</v>
      </c>
      <c r="G152" s="158">
        <f>G153</f>
        <v>200</v>
      </c>
    </row>
    <row r="153" spans="1:7" ht="42.75" customHeight="1">
      <c r="A153" s="200"/>
      <c r="B153" s="154"/>
      <c r="C153" s="150"/>
      <c r="D153" s="150" t="s">
        <v>167</v>
      </c>
      <c r="E153" s="185" t="s">
        <v>467</v>
      </c>
      <c r="F153" s="158">
        <f>F154</f>
        <v>200</v>
      </c>
      <c r="G153" s="158">
        <f>G154</f>
        <v>200</v>
      </c>
    </row>
    <row r="154" spans="1:7" ht="42.75" customHeight="1">
      <c r="A154" s="200"/>
      <c r="B154" s="154"/>
      <c r="C154" s="156"/>
      <c r="D154" s="154">
        <v>240</v>
      </c>
      <c r="E154" s="157" t="s">
        <v>194</v>
      </c>
      <c r="F154" s="195">
        <v>200</v>
      </c>
      <c r="G154" s="195">
        <v>200</v>
      </c>
    </row>
    <row r="155" spans="1:7" ht="24.75" customHeight="1">
      <c r="A155" s="200"/>
      <c r="B155" s="201" t="s">
        <v>289</v>
      </c>
      <c r="C155" s="201"/>
      <c r="D155" s="201"/>
      <c r="E155" s="220" t="s">
        <v>177</v>
      </c>
      <c r="F155" s="217">
        <f>F156</f>
        <v>1637.6</v>
      </c>
      <c r="G155" s="217">
        <f>G156</f>
        <v>1637.6</v>
      </c>
    </row>
    <row r="156" spans="1:7" ht="31.5" customHeight="1">
      <c r="A156" s="235"/>
      <c r="B156" s="201" t="s">
        <v>290</v>
      </c>
      <c r="C156" s="201"/>
      <c r="D156" s="201"/>
      <c r="E156" s="205" t="s">
        <v>217</v>
      </c>
      <c r="F156" s="203">
        <f>F157</f>
        <v>1637.6</v>
      </c>
      <c r="G156" s="203">
        <f>G157</f>
        <v>1637.6</v>
      </c>
    </row>
    <row r="157" spans="1:7" ht="42.75" customHeight="1">
      <c r="A157" s="235"/>
      <c r="B157" s="201"/>
      <c r="C157" s="174" t="s">
        <v>66</v>
      </c>
      <c r="D157" s="184"/>
      <c r="E157" s="192" t="s">
        <v>324</v>
      </c>
      <c r="F157" s="203">
        <f>F159+F163</f>
        <v>1637.6</v>
      </c>
      <c r="G157" s="203">
        <f>G159+G163</f>
        <v>1637.6</v>
      </c>
    </row>
    <row r="158" spans="1:7" ht="36.75" customHeight="1">
      <c r="A158" s="235"/>
      <c r="B158" s="201"/>
      <c r="C158" s="174" t="s">
        <v>67</v>
      </c>
      <c r="D158" s="150"/>
      <c r="E158" s="193" t="s">
        <v>68</v>
      </c>
      <c r="F158" s="203">
        <f aca="true" t="shared" si="11" ref="F158:G160">F159</f>
        <v>1400</v>
      </c>
      <c r="G158" s="203">
        <f t="shared" si="11"/>
        <v>1400</v>
      </c>
    </row>
    <row r="159" spans="1:7" s="2" customFormat="1" ht="42.75" customHeight="1">
      <c r="A159" s="235"/>
      <c r="B159" s="201"/>
      <c r="C159" s="174" t="s">
        <v>49</v>
      </c>
      <c r="D159" s="150"/>
      <c r="E159" s="192" t="s">
        <v>320</v>
      </c>
      <c r="F159" s="158">
        <f t="shared" si="11"/>
        <v>1400</v>
      </c>
      <c r="G159" s="158">
        <f t="shared" si="11"/>
        <v>1400</v>
      </c>
    </row>
    <row r="160" spans="1:7" ht="42.75" customHeight="1">
      <c r="A160" s="235"/>
      <c r="B160" s="201"/>
      <c r="C160" s="150"/>
      <c r="D160" s="150" t="s">
        <v>364</v>
      </c>
      <c r="E160" s="185" t="s">
        <v>439</v>
      </c>
      <c r="F160" s="158">
        <f t="shared" si="11"/>
        <v>1400</v>
      </c>
      <c r="G160" s="158">
        <f t="shared" si="11"/>
        <v>1400</v>
      </c>
    </row>
    <row r="161" spans="1:7" ht="42.75" customHeight="1">
      <c r="A161" s="235"/>
      <c r="B161" s="201"/>
      <c r="C161" s="156"/>
      <c r="D161" s="154">
        <v>610</v>
      </c>
      <c r="E161" s="157" t="s">
        <v>440</v>
      </c>
      <c r="F161" s="158">
        <v>1400</v>
      </c>
      <c r="G161" s="158">
        <v>1400</v>
      </c>
    </row>
    <row r="162" spans="1:7" ht="42.75" customHeight="1">
      <c r="A162" s="235"/>
      <c r="B162" s="201"/>
      <c r="C162" s="174" t="s">
        <v>69</v>
      </c>
      <c r="D162" s="150"/>
      <c r="E162" s="191" t="s">
        <v>70</v>
      </c>
      <c r="F162" s="158">
        <f aca="true" t="shared" si="12" ref="F162:G164">F163</f>
        <v>237.6</v>
      </c>
      <c r="G162" s="158">
        <f t="shared" si="12"/>
        <v>237.6</v>
      </c>
    </row>
    <row r="163" spans="1:7" ht="42.75" customHeight="1">
      <c r="A163" s="235"/>
      <c r="B163" s="201"/>
      <c r="C163" s="174" t="s">
        <v>50</v>
      </c>
      <c r="D163" s="150"/>
      <c r="E163" s="192" t="s">
        <v>322</v>
      </c>
      <c r="F163" s="158">
        <f t="shared" si="12"/>
        <v>237.6</v>
      </c>
      <c r="G163" s="158">
        <f t="shared" si="12"/>
        <v>237.6</v>
      </c>
    </row>
    <row r="164" spans="1:7" ht="42.75" customHeight="1">
      <c r="A164" s="235"/>
      <c r="B164" s="201"/>
      <c r="C164" s="150"/>
      <c r="D164" s="150" t="s">
        <v>364</v>
      </c>
      <c r="E164" s="185" t="s">
        <v>439</v>
      </c>
      <c r="F164" s="158">
        <f t="shared" si="12"/>
        <v>237.6</v>
      </c>
      <c r="G164" s="158">
        <f t="shared" si="12"/>
        <v>237.6</v>
      </c>
    </row>
    <row r="165" spans="1:7" ht="42.75" customHeight="1">
      <c r="A165" s="235"/>
      <c r="B165" s="201"/>
      <c r="C165" s="156"/>
      <c r="D165" s="154">
        <v>610</v>
      </c>
      <c r="E165" s="157" t="s">
        <v>440</v>
      </c>
      <c r="F165" s="158">
        <v>237.6</v>
      </c>
      <c r="G165" s="158">
        <v>237.6</v>
      </c>
    </row>
    <row r="166" spans="1:7" ht="30.75" customHeight="1">
      <c r="A166" s="236"/>
      <c r="B166" s="201" t="s">
        <v>441</v>
      </c>
      <c r="C166" s="201"/>
      <c r="D166" s="201"/>
      <c r="E166" s="220" t="s">
        <v>443</v>
      </c>
      <c r="F166" s="206">
        <f>F167+F173</f>
        <v>165.6</v>
      </c>
      <c r="G166" s="206">
        <f>G167+G173</f>
        <v>165.6</v>
      </c>
    </row>
    <row r="167" spans="1:7" ht="26.25" customHeight="1">
      <c r="A167" s="236"/>
      <c r="B167" s="204" t="s">
        <v>442</v>
      </c>
      <c r="C167" s="204"/>
      <c r="D167" s="204"/>
      <c r="E167" s="205" t="s">
        <v>444</v>
      </c>
      <c r="F167" s="206">
        <f>F168</f>
        <v>134.6</v>
      </c>
      <c r="G167" s="206">
        <f>G168</f>
        <v>134.6</v>
      </c>
    </row>
    <row r="168" spans="1:7" ht="42.75" customHeight="1">
      <c r="A168" s="211"/>
      <c r="B168" s="156"/>
      <c r="C168" s="174" t="s">
        <v>110</v>
      </c>
      <c r="D168" s="184"/>
      <c r="E168" s="192" t="s">
        <v>436</v>
      </c>
      <c r="F168" s="207">
        <f>F170</f>
        <v>134.6</v>
      </c>
      <c r="G168" s="207">
        <f>G170</f>
        <v>134.6</v>
      </c>
    </row>
    <row r="169" spans="1:7" ht="63" customHeight="1">
      <c r="A169" s="211"/>
      <c r="B169" s="156"/>
      <c r="C169" s="174" t="s">
        <v>483</v>
      </c>
      <c r="D169" s="150"/>
      <c r="E169" s="191" t="s">
        <v>111</v>
      </c>
      <c r="F169" s="207">
        <f aca="true" t="shared" si="13" ref="F169:G171">F170</f>
        <v>134.6</v>
      </c>
      <c r="G169" s="207">
        <f t="shared" si="13"/>
        <v>134.6</v>
      </c>
    </row>
    <row r="170" spans="1:7" ht="25.5">
      <c r="A170" s="211"/>
      <c r="B170" s="156"/>
      <c r="C170" s="174" t="s">
        <v>490</v>
      </c>
      <c r="D170" s="150"/>
      <c r="E170" s="192" t="s">
        <v>437</v>
      </c>
      <c r="F170" s="207">
        <f t="shared" si="13"/>
        <v>134.6</v>
      </c>
      <c r="G170" s="207">
        <f t="shared" si="13"/>
        <v>134.6</v>
      </c>
    </row>
    <row r="171" spans="1:7" ht="12.75">
      <c r="A171" s="211"/>
      <c r="B171" s="156"/>
      <c r="C171" s="184"/>
      <c r="D171" s="184" t="s">
        <v>438</v>
      </c>
      <c r="E171" s="187" t="s">
        <v>323</v>
      </c>
      <c r="F171" s="207">
        <f t="shared" si="13"/>
        <v>134.6</v>
      </c>
      <c r="G171" s="207">
        <f t="shared" si="13"/>
        <v>134.6</v>
      </c>
    </row>
    <row r="172" spans="1:7" ht="25.5">
      <c r="A172" s="211"/>
      <c r="B172" s="156"/>
      <c r="C172" s="156"/>
      <c r="D172" s="222" t="s">
        <v>23</v>
      </c>
      <c r="E172" s="223" t="s">
        <v>24</v>
      </c>
      <c r="F172" s="207">
        <v>134.6</v>
      </c>
      <c r="G172" s="207">
        <v>134.6</v>
      </c>
    </row>
    <row r="173" spans="1:7" ht="12.75">
      <c r="A173" s="211"/>
      <c r="B173" s="204" t="s">
        <v>25</v>
      </c>
      <c r="C173" s="156"/>
      <c r="D173" s="156"/>
      <c r="E173" s="205" t="s">
        <v>26</v>
      </c>
      <c r="F173" s="207">
        <f>F174</f>
        <v>31</v>
      </c>
      <c r="G173" s="207">
        <f>G174</f>
        <v>31</v>
      </c>
    </row>
    <row r="174" spans="1:7" ht="38.25">
      <c r="A174" s="211"/>
      <c r="B174" s="204"/>
      <c r="C174" s="174" t="s">
        <v>66</v>
      </c>
      <c r="D174" s="184"/>
      <c r="E174" s="194" t="s">
        <v>324</v>
      </c>
      <c r="F174" s="207">
        <f>F176</f>
        <v>31</v>
      </c>
      <c r="G174" s="207">
        <f>G176</f>
        <v>31</v>
      </c>
    </row>
    <row r="175" spans="1:7" ht="63.75">
      <c r="A175" s="211"/>
      <c r="B175" s="204"/>
      <c r="C175" s="174" t="s">
        <v>71</v>
      </c>
      <c r="D175" s="150"/>
      <c r="E175" s="228" t="s">
        <v>72</v>
      </c>
      <c r="F175" s="207">
        <f aca="true" t="shared" si="14" ref="F175:G177">F176</f>
        <v>31</v>
      </c>
      <c r="G175" s="207">
        <f t="shared" si="14"/>
        <v>31</v>
      </c>
    </row>
    <row r="176" spans="1:7" ht="76.5">
      <c r="A176" s="211"/>
      <c r="B176" s="156"/>
      <c r="C176" s="174" t="s">
        <v>531</v>
      </c>
      <c r="D176" s="150"/>
      <c r="E176" s="227" t="s">
        <v>491</v>
      </c>
      <c r="F176" s="207">
        <f t="shared" si="14"/>
        <v>31</v>
      </c>
      <c r="G176" s="207">
        <f t="shared" si="14"/>
        <v>31</v>
      </c>
    </row>
    <row r="177" spans="1:7" ht="25.5">
      <c r="A177" s="211"/>
      <c r="B177" s="156"/>
      <c r="C177" s="184"/>
      <c r="D177" s="150" t="s">
        <v>364</v>
      </c>
      <c r="E177" s="185" t="s">
        <v>439</v>
      </c>
      <c r="F177" s="207">
        <f t="shared" si="14"/>
        <v>31</v>
      </c>
      <c r="G177" s="207">
        <f t="shared" si="14"/>
        <v>31</v>
      </c>
    </row>
    <row r="178" spans="1:7" ht="12.75">
      <c r="A178" s="211"/>
      <c r="B178" s="156"/>
      <c r="C178" s="156"/>
      <c r="D178" s="154">
        <v>610</v>
      </c>
      <c r="E178" s="157" t="s">
        <v>440</v>
      </c>
      <c r="F178" s="207">
        <v>31</v>
      </c>
      <c r="G178" s="207">
        <v>31</v>
      </c>
    </row>
    <row r="179" spans="1:7" ht="12.75">
      <c r="A179" s="211"/>
      <c r="B179" s="156"/>
      <c r="C179" s="156"/>
      <c r="D179" s="156"/>
      <c r="E179" s="205" t="s">
        <v>201</v>
      </c>
      <c r="F179" s="212">
        <f>F19+F36</f>
        <v>9091.9</v>
      </c>
      <c r="G179" s="212">
        <f>G19+G36</f>
        <v>8964.7</v>
      </c>
    </row>
    <row r="180" ht="15">
      <c r="A180" s="6"/>
    </row>
    <row r="181" ht="15">
      <c r="A181" s="6"/>
    </row>
    <row r="182" ht="15">
      <c r="A182" s="6"/>
    </row>
    <row r="183" ht="15">
      <c r="A183" s="6"/>
    </row>
    <row r="184" ht="15">
      <c r="A184" s="6"/>
    </row>
    <row r="185" ht="15">
      <c r="A185" s="6"/>
    </row>
    <row r="186" ht="15">
      <c r="A186" s="6"/>
    </row>
    <row r="187" ht="15">
      <c r="A187" s="6"/>
    </row>
    <row r="188" ht="15">
      <c r="A188" s="6"/>
    </row>
    <row r="189" ht="15">
      <c r="A189" s="6"/>
    </row>
    <row r="190" ht="15">
      <c r="A190" s="6"/>
    </row>
    <row r="191" ht="15">
      <c r="A191" s="6"/>
    </row>
    <row r="192" ht="15">
      <c r="A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  <row r="201" ht="15">
      <c r="A201" s="6"/>
    </row>
    <row r="202" ht="15">
      <c r="A202" s="6"/>
    </row>
    <row r="203" ht="15">
      <c r="A203" s="6"/>
    </row>
    <row r="204" ht="15">
      <c r="A204" s="6"/>
    </row>
    <row r="205" ht="15">
      <c r="A205" s="6"/>
    </row>
    <row r="206" ht="15">
      <c r="A206" s="6"/>
    </row>
    <row r="207" ht="15">
      <c r="A207" s="6"/>
    </row>
    <row r="208" ht="15">
      <c r="A208" s="6"/>
    </row>
    <row r="209" ht="15">
      <c r="A209" s="6"/>
    </row>
    <row r="210" ht="15">
      <c r="A210" s="6"/>
    </row>
    <row r="211" ht="15">
      <c r="A211" s="6"/>
    </row>
    <row r="212" ht="15">
      <c r="A212" s="6"/>
    </row>
    <row r="213" ht="15">
      <c r="A213" s="6"/>
    </row>
    <row r="214" ht="15">
      <c r="A214" s="6"/>
    </row>
    <row r="215" ht="15">
      <c r="A215" s="6"/>
    </row>
    <row r="216" ht="15">
      <c r="A216" s="6"/>
    </row>
    <row r="217" ht="15">
      <c r="A217" s="6"/>
    </row>
    <row r="218" ht="15">
      <c r="A218" s="6"/>
    </row>
    <row r="219" ht="15">
      <c r="A219" s="6"/>
    </row>
    <row r="220" ht="15">
      <c r="A220" s="6"/>
    </row>
    <row r="221" ht="15">
      <c r="A221" s="6"/>
    </row>
    <row r="222" ht="15">
      <c r="A222" s="6"/>
    </row>
    <row r="223" ht="15">
      <c r="A223" s="6"/>
    </row>
    <row r="224" ht="15">
      <c r="A224" s="6"/>
    </row>
    <row r="225" ht="15">
      <c r="A225" s="6"/>
    </row>
    <row r="226" ht="15">
      <c r="A226" s="6"/>
    </row>
    <row r="227" ht="15">
      <c r="A227" s="6"/>
    </row>
    <row r="228" ht="15">
      <c r="A228" s="6"/>
    </row>
    <row r="229" ht="15">
      <c r="A229" s="6"/>
    </row>
    <row r="230" ht="15">
      <c r="A230" s="6"/>
    </row>
    <row r="231" ht="15">
      <c r="A231" s="6"/>
    </row>
    <row r="232" ht="15">
      <c r="A232" s="6"/>
    </row>
    <row r="233" ht="15">
      <c r="A233" s="6"/>
    </row>
    <row r="234" ht="15">
      <c r="A234" s="6"/>
    </row>
    <row r="235" ht="15">
      <c r="A235" s="6"/>
    </row>
    <row r="236" ht="15">
      <c r="A236" s="6"/>
    </row>
    <row r="237" ht="15">
      <c r="A237" s="6"/>
    </row>
    <row r="238" ht="15">
      <c r="A238" s="6"/>
    </row>
    <row r="239" ht="15">
      <c r="A239" s="6"/>
    </row>
    <row r="240" ht="15">
      <c r="A240" s="6"/>
    </row>
    <row r="241" ht="15">
      <c r="A241" s="6"/>
    </row>
    <row r="242" ht="15">
      <c r="A242" s="6"/>
    </row>
    <row r="243" ht="15">
      <c r="A243" s="6"/>
    </row>
    <row r="244" ht="15">
      <c r="A244" s="6"/>
    </row>
    <row r="245" ht="15">
      <c r="A245" s="6"/>
    </row>
    <row r="246" ht="15">
      <c r="A246" s="6"/>
    </row>
    <row r="247" ht="15">
      <c r="A247" s="6"/>
    </row>
    <row r="248" ht="15">
      <c r="A248" s="6"/>
    </row>
    <row r="249" ht="15">
      <c r="A249" s="6"/>
    </row>
    <row r="250" ht="15">
      <c r="A250" s="6"/>
    </row>
    <row r="251" ht="15">
      <c r="A251" s="6"/>
    </row>
    <row r="252" ht="15">
      <c r="A252" s="6"/>
    </row>
    <row r="253" ht="15">
      <c r="A253" s="6"/>
    </row>
    <row r="254" ht="15">
      <c r="A254" s="6"/>
    </row>
    <row r="255" ht="15">
      <c r="A255" s="6"/>
    </row>
    <row r="256" ht="15">
      <c r="A256" s="6"/>
    </row>
    <row r="257" ht="15">
      <c r="A257" s="6"/>
    </row>
    <row r="258" ht="15">
      <c r="A258" s="6"/>
    </row>
    <row r="259" ht="15">
      <c r="A259" s="6"/>
    </row>
    <row r="260" ht="15">
      <c r="A260" s="6"/>
    </row>
    <row r="261" ht="15">
      <c r="A261" s="6"/>
    </row>
    <row r="262" ht="15">
      <c r="A262" s="6"/>
    </row>
    <row r="263" ht="15">
      <c r="A263" s="6"/>
    </row>
    <row r="264" ht="15">
      <c r="A264" s="6"/>
    </row>
    <row r="265" ht="15">
      <c r="A265" s="6"/>
    </row>
    <row r="266" ht="15">
      <c r="A266" s="6"/>
    </row>
    <row r="267" ht="15">
      <c r="A267" s="6"/>
    </row>
    <row r="268" ht="15">
      <c r="A268" s="6"/>
    </row>
    <row r="269" ht="15">
      <c r="A269" s="6"/>
    </row>
    <row r="270" ht="15">
      <c r="A270" s="6"/>
    </row>
    <row r="271" ht="15">
      <c r="A271" s="6"/>
    </row>
    <row r="272" ht="15">
      <c r="A272" s="6"/>
    </row>
    <row r="273" ht="15">
      <c r="A273" s="6"/>
    </row>
    <row r="274" ht="15">
      <c r="A274" s="6"/>
    </row>
    <row r="275" ht="15">
      <c r="A275" s="6"/>
    </row>
    <row r="276" ht="15">
      <c r="A276" s="6"/>
    </row>
    <row r="277" ht="15">
      <c r="A277" s="6"/>
    </row>
    <row r="278" ht="15">
      <c r="A278" s="6"/>
    </row>
    <row r="279" ht="15">
      <c r="A279" s="6"/>
    </row>
    <row r="280" ht="15">
      <c r="A280" s="6"/>
    </row>
    <row r="281" ht="15">
      <c r="A281" s="6"/>
    </row>
    <row r="282" ht="15">
      <c r="A282" s="6"/>
    </row>
    <row r="283" ht="15">
      <c r="A283" s="6"/>
    </row>
    <row r="284" ht="15">
      <c r="A284" s="6"/>
    </row>
    <row r="285" ht="15">
      <c r="A285" s="6"/>
    </row>
    <row r="286" ht="15">
      <c r="A286" s="6"/>
    </row>
    <row r="287" ht="15">
      <c r="A287" s="6"/>
    </row>
    <row r="288" ht="15">
      <c r="A288" s="6"/>
    </row>
    <row r="289" ht="15">
      <c r="A289" s="6"/>
    </row>
    <row r="290" ht="15">
      <c r="A290" s="6"/>
    </row>
    <row r="291" ht="15">
      <c r="A291" s="6"/>
    </row>
    <row r="292" ht="15">
      <c r="A292" s="6"/>
    </row>
    <row r="293" ht="15">
      <c r="A293" s="6"/>
    </row>
    <row r="294" ht="15">
      <c r="A294" s="6"/>
    </row>
    <row r="295" ht="15">
      <c r="A295" s="6"/>
    </row>
    <row r="296" ht="15">
      <c r="A296" s="6"/>
    </row>
    <row r="297" ht="15">
      <c r="A297" s="6"/>
    </row>
    <row r="298" ht="15">
      <c r="A298" s="6"/>
    </row>
    <row r="299" ht="15">
      <c r="A299" s="6"/>
    </row>
    <row r="300" ht="15">
      <c r="A300" s="6"/>
    </row>
    <row r="301" ht="15">
      <c r="A301" s="6"/>
    </row>
    <row r="302" ht="15">
      <c r="A302" s="6"/>
    </row>
    <row r="303" ht="15">
      <c r="A303" s="6"/>
    </row>
    <row r="304" ht="15">
      <c r="A304" s="6"/>
    </row>
    <row r="305" ht="15">
      <c r="A305" s="6"/>
    </row>
    <row r="306" ht="15">
      <c r="A306" s="6"/>
    </row>
    <row r="307" ht="15">
      <c r="A307" s="6"/>
    </row>
    <row r="308" ht="15">
      <c r="A308" s="6"/>
    </row>
  </sheetData>
  <sheetProtection/>
  <mergeCells count="10">
    <mergeCell ref="A5:G5"/>
    <mergeCell ref="A6:G6"/>
    <mergeCell ref="A7:G7"/>
    <mergeCell ref="G9:G18"/>
    <mergeCell ref="A9:A18"/>
    <mergeCell ref="B9:B18"/>
    <mergeCell ref="C9:C18"/>
    <mergeCell ref="D9:D18"/>
    <mergeCell ref="E9:E18"/>
    <mergeCell ref="F9:F18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zoomScalePageLayoutView="0" workbookViewId="0" topLeftCell="A28">
      <selection activeCell="C11" sqref="C11:D11"/>
    </sheetView>
  </sheetViews>
  <sheetFormatPr defaultColWidth="9.00390625" defaultRowHeight="12.75"/>
  <cols>
    <col min="1" max="1" width="13.75390625" style="5" customWidth="1"/>
    <col min="2" max="2" width="25.875" style="5" customWidth="1"/>
    <col min="3" max="3" width="30.125" style="12" customWidth="1"/>
    <col min="4" max="4" width="29.875" style="12" customWidth="1"/>
  </cols>
  <sheetData>
    <row r="1" ht="15">
      <c r="D1" s="16" t="s">
        <v>157</v>
      </c>
    </row>
    <row r="2" ht="15">
      <c r="D2" s="16" t="s">
        <v>135</v>
      </c>
    </row>
    <row r="3" ht="15">
      <c r="D3" s="16" t="s">
        <v>332</v>
      </c>
    </row>
    <row r="4" ht="15">
      <c r="D4" s="16" t="s">
        <v>525</v>
      </c>
    </row>
    <row r="5" ht="12.75">
      <c r="D5" s="4"/>
    </row>
    <row r="8" spans="1:4" ht="12.75">
      <c r="A8" s="315" t="s">
        <v>495</v>
      </c>
      <c r="B8" s="315"/>
      <c r="C8" s="315"/>
      <c r="D8" s="315"/>
    </row>
    <row r="9" spans="1:4" ht="21" customHeight="1">
      <c r="A9" s="315"/>
      <c r="B9" s="315"/>
      <c r="C9" s="315"/>
      <c r="D9" s="315"/>
    </row>
    <row r="11" spans="1:4" ht="38.25">
      <c r="A11" s="47" t="s">
        <v>224</v>
      </c>
      <c r="B11" s="47" t="s">
        <v>225</v>
      </c>
      <c r="C11" s="316" t="s">
        <v>246</v>
      </c>
      <c r="D11" s="317"/>
    </row>
    <row r="12" spans="1:4" ht="50.25" customHeight="1">
      <c r="A12" s="93">
        <v>660</v>
      </c>
      <c r="B12" s="94"/>
      <c r="C12" s="318" t="s">
        <v>423</v>
      </c>
      <c r="D12" s="319"/>
    </row>
    <row r="13" spans="1:4" s="2" customFormat="1" ht="66" customHeight="1">
      <c r="A13" s="48"/>
      <c r="B13" s="18" t="s">
        <v>351</v>
      </c>
      <c r="C13" s="312" t="s">
        <v>195</v>
      </c>
      <c r="D13" s="313"/>
    </row>
    <row r="14" spans="1:4" s="2" customFormat="1" ht="63.75" customHeight="1">
      <c r="A14" s="48"/>
      <c r="B14" s="18" t="s">
        <v>352</v>
      </c>
      <c r="C14" s="312" t="s">
        <v>196</v>
      </c>
      <c r="D14" s="313"/>
    </row>
    <row r="15" spans="1:4" s="2" customFormat="1" ht="63.75" customHeight="1">
      <c r="A15" s="48"/>
      <c r="B15" s="18" t="s">
        <v>496</v>
      </c>
      <c r="C15" s="312" t="s">
        <v>497</v>
      </c>
      <c r="D15" s="313"/>
    </row>
    <row r="16" spans="1:4" s="2" customFormat="1" ht="63.75" customHeight="1">
      <c r="A16" s="48"/>
      <c r="B16" s="18" t="s">
        <v>353</v>
      </c>
      <c r="C16" s="312" t="s">
        <v>425</v>
      </c>
      <c r="D16" s="313"/>
    </row>
    <row r="17" spans="1:4" s="2" customFormat="1" ht="33" customHeight="1">
      <c r="A17" s="48"/>
      <c r="B17" s="18" t="s">
        <v>354</v>
      </c>
      <c r="C17" s="312" t="s">
        <v>424</v>
      </c>
      <c r="D17" s="313"/>
    </row>
    <row r="18" spans="1:4" s="2" customFormat="1" ht="90.75" customHeight="1">
      <c r="A18" s="48"/>
      <c r="B18" s="18" t="s">
        <v>356</v>
      </c>
      <c r="C18" s="312" t="s">
        <v>426</v>
      </c>
      <c r="D18" s="313"/>
    </row>
    <row r="19" spans="1:4" s="2" customFormat="1" ht="89.25" customHeight="1">
      <c r="A19" s="48"/>
      <c r="B19" s="18" t="s">
        <v>355</v>
      </c>
      <c r="C19" s="312" t="s">
        <v>427</v>
      </c>
      <c r="D19" s="313"/>
    </row>
    <row r="20" spans="1:4" ht="69.75" customHeight="1">
      <c r="A20" s="48"/>
      <c r="B20" s="18" t="s">
        <v>357</v>
      </c>
      <c r="C20" s="312" t="s">
        <v>428</v>
      </c>
      <c r="D20" s="313"/>
    </row>
    <row r="21" spans="1:4" ht="75" customHeight="1">
      <c r="A21" s="48"/>
      <c r="B21" s="18" t="s">
        <v>358</v>
      </c>
      <c r="C21" s="312" t="s">
        <v>429</v>
      </c>
      <c r="D21" s="313"/>
    </row>
    <row r="22" spans="1:4" ht="50.25" customHeight="1">
      <c r="A22" s="48"/>
      <c r="B22" s="18" t="s">
        <v>359</v>
      </c>
      <c r="C22" s="312" t="s">
        <v>430</v>
      </c>
      <c r="D22" s="313"/>
    </row>
    <row r="23" spans="1:4" ht="30.75" customHeight="1">
      <c r="A23" s="48"/>
      <c r="B23" s="18" t="s">
        <v>360</v>
      </c>
      <c r="C23" s="312" t="s">
        <v>431</v>
      </c>
      <c r="D23" s="313"/>
    </row>
    <row r="24" spans="1:4" ht="39" customHeight="1">
      <c r="A24" s="48"/>
      <c r="B24" s="18" t="s">
        <v>361</v>
      </c>
      <c r="C24" s="312" t="s">
        <v>432</v>
      </c>
      <c r="D24" s="313"/>
    </row>
    <row r="25" spans="1:4" ht="50.25" customHeight="1">
      <c r="A25" s="48"/>
      <c r="B25" s="224" t="s">
        <v>505</v>
      </c>
      <c r="C25" s="312" t="s">
        <v>506</v>
      </c>
      <c r="D25" s="313"/>
    </row>
    <row r="26" spans="1:4" ht="50.25" customHeight="1">
      <c r="A26" s="48"/>
      <c r="B26" s="224" t="s">
        <v>507</v>
      </c>
      <c r="C26" s="312" t="s">
        <v>35</v>
      </c>
      <c r="D26" s="313"/>
    </row>
    <row r="27" spans="1:4" ht="77.25" customHeight="1">
      <c r="A27" s="48"/>
      <c r="B27" s="18" t="s">
        <v>498</v>
      </c>
      <c r="C27" s="312" t="s">
        <v>499</v>
      </c>
      <c r="D27" s="313"/>
    </row>
    <row r="28" spans="1:4" ht="77.25" customHeight="1">
      <c r="A28" s="48"/>
      <c r="B28" s="18" t="s">
        <v>500</v>
      </c>
      <c r="C28" s="312" t="s">
        <v>501</v>
      </c>
      <c r="D28" s="313"/>
    </row>
    <row r="29" spans="1:4" ht="30" customHeight="1">
      <c r="A29" s="48"/>
      <c r="B29" s="18" t="s">
        <v>472</v>
      </c>
      <c r="C29" s="312" t="s">
        <v>433</v>
      </c>
      <c r="D29" s="313"/>
    </row>
    <row r="30" spans="1:4" ht="40.5" customHeight="1">
      <c r="A30" s="48"/>
      <c r="B30" s="18" t="s">
        <v>471</v>
      </c>
      <c r="C30" s="312" t="s">
        <v>434</v>
      </c>
      <c r="D30" s="313"/>
    </row>
    <row r="31" spans="1:4" ht="30" customHeight="1">
      <c r="A31" s="48"/>
      <c r="B31" s="18" t="s">
        <v>470</v>
      </c>
      <c r="C31" s="312" t="s">
        <v>27</v>
      </c>
      <c r="D31" s="313"/>
    </row>
    <row r="32" spans="1:4" ht="30" customHeight="1">
      <c r="A32" s="48"/>
      <c r="B32" s="8" t="s">
        <v>469</v>
      </c>
      <c r="C32" s="314" t="s">
        <v>28</v>
      </c>
      <c r="D32" s="313"/>
    </row>
    <row r="33" spans="1:4" ht="57.75" customHeight="1">
      <c r="A33" s="48"/>
      <c r="B33" s="8" t="s">
        <v>473</v>
      </c>
      <c r="C33" s="314" t="s">
        <v>34</v>
      </c>
      <c r="D33" s="313"/>
    </row>
    <row r="34" spans="1:4" ht="60" customHeight="1">
      <c r="A34" s="48"/>
      <c r="B34" s="8" t="s">
        <v>468</v>
      </c>
      <c r="C34" s="314" t="s">
        <v>29</v>
      </c>
      <c r="D34" s="313"/>
    </row>
    <row r="35" spans="1:4" ht="43.5" customHeight="1">
      <c r="A35" s="48"/>
      <c r="B35" s="225" t="s">
        <v>362</v>
      </c>
      <c r="C35" s="312" t="s">
        <v>33</v>
      </c>
      <c r="D35" s="313"/>
    </row>
    <row r="36" spans="1:4" ht="87.75" customHeight="1">
      <c r="A36" s="48"/>
      <c r="B36" s="8" t="s">
        <v>363</v>
      </c>
      <c r="C36" s="312" t="s">
        <v>30</v>
      </c>
      <c r="D36" s="313"/>
    </row>
    <row r="37" spans="1:4" ht="67.5" customHeight="1">
      <c r="A37" s="48"/>
      <c r="B37" s="18" t="s">
        <v>502</v>
      </c>
      <c r="C37" s="312" t="s">
        <v>31</v>
      </c>
      <c r="D37" s="313"/>
    </row>
    <row r="38" spans="1:4" ht="69" customHeight="1">
      <c r="A38" s="48"/>
      <c r="B38" s="18" t="s">
        <v>154</v>
      </c>
      <c r="C38" s="312" t="s">
        <v>32</v>
      </c>
      <c r="D38" s="313"/>
    </row>
    <row r="39" spans="1:4" ht="45" customHeight="1">
      <c r="A39" s="48"/>
      <c r="B39" s="18" t="s">
        <v>503</v>
      </c>
      <c r="C39" s="312" t="s">
        <v>504</v>
      </c>
      <c r="D39" s="313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  <row r="103" spans="1:4" ht="12.75">
      <c r="A103" s="9"/>
      <c r="B103" s="9"/>
      <c r="C103" s="11"/>
      <c r="D103" s="11"/>
    </row>
    <row r="104" spans="1:4" ht="12.75">
      <c r="A104" s="9"/>
      <c r="B104" s="9"/>
      <c r="C104" s="11"/>
      <c r="D104" s="11"/>
    </row>
    <row r="105" spans="1:4" ht="12.75">
      <c r="A105" s="9"/>
      <c r="B105" s="9"/>
      <c r="C105" s="11"/>
      <c r="D105" s="11"/>
    </row>
    <row r="106" spans="1:4" ht="12.75">
      <c r="A106" s="9"/>
      <c r="B106" s="9"/>
      <c r="C106" s="11"/>
      <c r="D106" s="11"/>
    </row>
    <row r="107" spans="1:4" ht="12.75">
      <c r="A107" s="9"/>
      <c r="B107" s="9"/>
      <c r="C107" s="11"/>
      <c r="D107" s="11"/>
    </row>
    <row r="108" spans="1:4" ht="12.75">
      <c r="A108" s="9"/>
      <c r="B108" s="9"/>
      <c r="C108" s="11"/>
      <c r="D108" s="11"/>
    </row>
  </sheetData>
  <sheetProtection/>
  <mergeCells count="30">
    <mergeCell ref="C38:D38"/>
    <mergeCell ref="C31:D31"/>
    <mergeCell ref="C19:D19"/>
    <mergeCell ref="C18:D18"/>
    <mergeCell ref="C21:D21"/>
    <mergeCell ref="C27:D27"/>
    <mergeCell ref="C26:D26"/>
    <mergeCell ref="C22:D22"/>
    <mergeCell ref="C23:D23"/>
    <mergeCell ref="C25:D25"/>
    <mergeCell ref="C14:D14"/>
    <mergeCell ref="C16:D16"/>
    <mergeCell ref="C39:D39"/>
    <mergeCell ref="C29:D29"/>
    <mergeCell ref="C30:D30"/>
    <mergeCell ref="C36:D36"/>
    <mergeCell ref="C32:D32"/>
    <mergeCell ref="C35:D35"/>
    <mergeCell ref="C37:D37"/>
    <mergeCell ref="C34:D34"/>
    <mergeCell ref="C20:D20"/>
    <mergeCell ref="C17:D17"/>
    <mergeCell ref="C24:D24"/>
    <mergeCell ref="C33:D33"/>
    <mergeCell ref="C28:D28"/>
    <mergeCell ref="A8:D9"/>
    <mergeCell ref="C11:D11"/>
    <mergeCell ref="C12:D12"/>
    <mergeCell ref="C15:D15"/>
    <mergeCell ref="C13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3">
      <selection activeCell="E7" sqref="E7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84" customWidth="1"/>
    <col min="4" max="4" width="29.875" style="84" customWidth="1"/>
  </cols>
  <sheetData>
    <row r="1" ht="15.75">
      <c r="D1" s="85" t="s">
        <v>202</v>
      </c>
    </row>
    <row r="2" ht="15.75">
      <c r="D2" s="16" t="s">
        <v>135</v>
      </c>
    </row>
    <row r="3" ht="15.75">
      <c r="D3" s="85" t="s">
        <v>44</v>
      </c>
    </row>
    <row r="4" ht="15.75">
      <c r="D4" s="16" t="s">
        <v>525</v>
      </c>
    </row>
    <row r="5" ht="15.75">
      <c r="D5" s="90"/>
    </row>
    <row r="8" spans="1:4" ht="12.75" customHeight="1">
      <c r="A8" s="290" t="s">
        <v>508</v>
      </c>
      <c r="B8" s="290"/>
      <c r="C8" s="290"/>
      <c r="D8" s="290"/>
    </row>
    <row r="9" spans="1:4" ht="18.75" customHeight="1">
      <c r="A9" s="290"/>
      <c r="B9" s="290"/>
      <c r="C9" s="290"/>
      <c r="D9" s="290"/>
    </row>
    <row r="11" spans="1:4" ht="66" customHeight="1">
      <c r="A11" s="92" t="s">
        <v>310</v>
      </c>
      <c r="B11" s="92" t="s">
        <v>247</v>
      </c>
      <c r="C11" s="320" t="s">
        <v>60</v>
      </c>
      <c r="D11" s="321"/>
    </row>
    <row r="12" spans="1:4" ht="49.5" customHeight="1">
      <c r="A12" s="93">
        <v>660</v>
      </c>
      <c r="B12" s="94"/>
      <c r="C12" s="318" t="s">
        <v>423</v>
      </c>
      <c r="D12" s="319"/>
    </row>
    <row r="13" spans="1:4" ht="30" customHeight="1">
      <c r="A13" s="95"/>
      <c r="B13" s="92" t="s">
        <v>45</v>
      </c>
      <c r="C13" s="289" t="s">
        <v>406</v>
      </c>
      <c r="D13" s="289"/>
    </row>
    <row r="14" spans="1:4" ht="30" customHeight="1">
      <c r="A14" s="95"/>
      <c r="B14" s="92" t="s">
        <v>51</v>
      </c>
      <c r="C14" s="289" t="s">
        <v>59</v>
      </c>
      <c r="D14" s="289"/>
    </row>
    <row r="15" spans="1:4" ht="45" customHeight="1">
      <c r="A15" s="95"/>
      <c r="B15" s="92" t="s">
        <v>52</v>
      </c>
      <c r="C15" s="289" t="s">
        <v>58</v>
      </c>
      <c r="D15" s="289"/>
    </row>
    <row r="16" spans="1:4" ht="45" customHeight="1">
      <c r="A16" s="95"/>
      <c r="B16" s="92" t="s">
        <v>53</v>
      </c>
      <c r="C16" s="289" t="s">
        <v>409</v>
      </c>
      <c r="D16" s="289"/>
    </row>
    <row r="17" spans="1:4" ht="30" customHeight="1">
      <c r="A17" s="95"/>
      <c r="B17" s="92" t="s">
        <v>54</v>
      </c>
      <c r="C17" s="289" t="s">
        <v>57</v>
      </c>
      <c r="D17" s="289"/>
    </row>
    <row r="18" spans="1:4" ht="30" customHeight="1">
      <c r="A18" s="95"/>
      <c r="B18" s="92" t="s">
        <v>55</v>
      </c>
      <c r="C18" s="289" t="s">
        <v>56</v>
      </c>
      <c r="D18" s="289"/>
    </row>
    <row r="19" spans="1:4" ht="15.75">
      <c r="A19" s="91"/>
      <c r="B19" s="91"/>
      <c r="C19" s="96"/>
      <c r="D19" s="96"/>
    </row>
    <row r="20" spans="1:4" ht="15.75">
      <c r="A20" s="91"/>
      <c r="B20" s="91"/>
      <c r="C20" s="96"/>
      <c r="D20" s="96"/>
    </row>
    <row r="21" spans="1:4" ht="15.75">
      <c r="A21" s="91"/>
      <c r="B21" s="91"/>
      <c r="C21" s="96"/>
      <c r="D21" s="96"/>
    </row>
    <row r="22" spans="1:4" ht="15.75">
      <c r="A22" s="91"/>
      <c r="B22" s="91"/>
      <c r="C22" s="97"/>
      <c r="D22" s="97"/>
    </row>
    <row r="23" spans="1:4" ht="15.75">
      <c r="A23" s="91"/>
      <c r="B23" s="91"/>
      <c r="C23" s="97"/>
      <c r="D23" s="97"/>
    </row>
    <row r="24" spans="1:4" ht="15.75">
      <c r="A24" s="91"/>
      <c r="B24" s="91"/>
      <c r="C24" s="97"/>
      <c r="D24" s="97"/>
    </row>
    <row r="25" spans="1:4" ht="15.75">
      <c r="A25" s="91"/>
      <c r="B25" s="91"/>
      <c r="C25" s="97"/>
      <c r="D25" s="97"/>
    </row>
    <row r="26" spans="1:4" ht="15.75">
      <c r="A26" s="91"/>
      <c r="B26" s="91"/>
      <c r="C26" s="97"/>
      <c r="D26" s="97"/>
    </row>
    <row r="27" spans="1:4" ht="15.75">
      <c r="A27" s="91"/>
      <c r="B27" s="91"/>
      <c r="C27" s="97"/>
      <c r="D27" s="97"/>
    </row>
    <row r="28" spans="1:4" ht="15.75">
      <c r="A28" s="91"/>
      <c r="B28" s="91"/>
      <c r="C28" s="97"/>
      <c r="D28" s="97"/>
    </row>
    <row r="29" spans="1:4" ht="15.75">
      <c r="A29" s="91"/>
      <c r="B29" s="91"/>
      <c r="C29" s="97"/>
      <c r="D29" s="97"/>
    </row>
    <row r="30" spans="1:4" ht="15.75">
      <c r="A30" s="91"/>
      <c r="B30" s="91"/>
      <c r="C30" s="97"/>
      <c r="D30" s="97"/>
    </row>
    <row r="31" spans="1:4" ht="15.75">
      <c r="A31" s="91"/>
      <c r="B31" s="91"/>
      <c r="C31" s="97"/>
      <c r="D31" s="97"/>
    </row>
    <row r="32" spans="1:4" ht="15.75">
      <c r="A32" s="91"/>
      <c r="B32" s="91"/>
      <c r="C32" s="97"/>
      <c r="D32" s="97"/>
    </row>
    <row r="33" spans="1:4" ht="15.75">
      <c r="A33" s="91"/>
      <c r="B33" s="91"/>
      <c r="C33" s="97"/>
      <c r="D33" s="97"/>
    </row>
    <row r="34" spans="1:4" ht="15.75">
      <c r="A34" s="91"/>
      <c r="B34" s="91"/>
      <c r="C34" s="97"/>
      <c r="D34" s="97"/>
    </row>
    <row r="35" spans="1:4" ht="15.75">
      <c r="A35" s="91"/>
      <c r="B35" s="91"/>
      <c r="C35" s="97"/>
      <c r="D35" s="97"/>
    </row>
    <row r="36" spans="1:4" ht="15.75">
      <c r="A36" s="91"/>
      <c r="B36" s="91"/>
      <c r="C36" s="97"/>
      <c r="D36" s="97"/>
    </row>
    <row r="37" spans="1:4" ht="15.75">
      <c r="A37" s="91"/>
      <c r="B37" s="91"/>
      <c r="C37" s="97"/>
      <c r="D37" s="97"/>
    </row>
    <row r="38" spans="1:4" ht="15.75">
      <c r="A38" s="91"/>
      <c r="B38" s="91"/>
      <c r="C38" s="97"/>
      <c r="D38" s="97"/>
    </row>
    <row r="39" spans="1:4" ht="15.75">
      <c r="A39" s="91"/>
      <c r="B39" s="91"/>
      <c r="C39" s="97"/>
      <c r="D39" s="97"/>
    </row>
    <row r="40" spans="1:4" ht="15.75">
      <c r="A40" s="91"/>
      <c r="B40" s="91"/>
      <c r="C40" s="97"/>
      <c r="D40" s="97"/>
    </row>
    <row r="41" spans="1:4" ht="15.75">
      <c r="A41" s="91"/>
      <c r="B41" s="91"/>
      <c r="C41" s="97"/>
      <c r="D41" s="97"/>
    </row>
    <row r="42" spans="1:4" ht="15.75">
      <c r="A42" s="91"/>
      <c r="B42" s="91"/>
      <c r="C42" s="97"/>
      <c r="D42" s="97"/>
    </row>
    <row r="43" spans="1:4" ht="15.75">
      <c r="A43" s="91"/>
      <c r="B43" s="91"/>
      <c r="C43" s="97"/>
      <c r="D43" s="97"/>
    </row>
    <row r="44" spans="1:4" ht="15.75">
      <c r="A44" s="91"/>
      <c r="B44" s="91"/>
      <c r="C44" s="97"/>
      <c r="D44" s="97"/>
    </row>
    <row r="45" spans="1:4" ht="15.75">
      <c r="A45" s="91"/>
      <c r="B45" s="91"/>
      <c r="C45" s="97"/>
      <c r="D45" s="97"/>
    </row>
    <row r="46" spans="1:4" ht="15.75">
      <c r="A46" s="91"/>
      <c r="B46" s="91"/>
      <c r="C46" s="97"/>
      <c r="D46" s="97"/>
    </row>
    <row r="47" spans="1:4" ht="15.75">
      <c r="A47" s="91"/>
      <c r="B47" s="91"/>
      <c r="C47" s="97"/>
      <c r="D47" s="97"/>
    </row>
    <row r="48" spans="1:4" ht="15.75">
      <c r="A48" s="91"/>
      <c r="B48" s="91"/>
      <c r="C48" s="97"/>
      <c r="D48" s="97"/>
    </row>
    <row r="49" spans="1:4" ht="15.75">
      <c r="A49" s="91"/>
      <c r="B49" s="91"/>
      <c r="C49" s="97"/>
      <c r="D49" s="97"/>
    </row>
    <row r="50" spans="1:4" ht="15.75">
      <c r="A50" s="91"/>
      <c r="B50" s="91"/>
      <c r="C50" s="97"/>
      <c r="D50" s="97"/>
    </row>
    <row r="51" spans="1:4" ht="15.75">
      <c r="A51" s="91"/>
      <c r="B51" s="91"/>
      <c r="C51" s="97"/>
      <c r="D51" s="97"/>
    </row>
    <row r="52" spans="1:4" ht="15.75">
      <c r="A52" s="91"/>
      <c r="B52" s="91"/>
      <c r="C52" s="97"/>
      <c r="D52" s="97"/>
    </row>
    <row r="53" spans="1:4" ht="15.75">
      <c r="A53" s="91"/>
      <c r="B53" s="91"/>
      <c r="C53" s="97"/>
      <c r="D53" s="97"/>
    </row>
    <row r="54" spans="1:4" ht="15.75">
      <c r="A54" s="91"/>
      <c r="B54" s="91"/>
      <c r="C54" s="97"/>
      <c r="D54" s="97"/>
    </row>
    <row r="55" spans="1:4" ht="15.75">
      <c r="A55" s="91"/>
      <c r="B55" s="91"/>
      <c r="C55" s="97"/>
      <c r="D55" s="97"/>
    </row>
    <row r="56" spans="1:4" ht="15.75">
      <c r="A56" s="91"/>
      <c r="B56" s="91"/>
      <c r="C56" s="97"/>
      <c r="D56" s="97"/>
    </row>
    <row r="57" spans="1:4" ht="15.75">
      <c r="A57" s="91"/>
      <c r="B57" s="91"/>
      <c r="C57" s="97"/>
      <c r="D57" s="97"/>
    </row>
    <row r="58" spans="1:4" ht="15.75">
      <c r="A58" s="91"/>
      <c r="B58" s="91"/>
      <c r="C58" s="97"/>
      <c r="D58" s="97"/>
    </row>
    <row r="59" spans="1:4" ht="15.75">
      <c r="A59" s="91"/>
      <c r="B59" s="91"/>
      <c r="C59" s="97"/>
      <c r="D59" s="97"/>
    </row>
    <row r="60" spans="1:4" ht="15.75">
      <c r="A60" s="91"/>
      <c r="B60" s="91"/>
      <c r="C60" s="97"/>
      <c r="D60" s="97"/>
    </row>
    <row r="61" spans="1:4" ht="15.75">
      <c r="A61" s="91"/>
      <c r="B61" s="91"/>
      <c r="C61" s="97"/>
      <c r="D61" s="97"/>
    </row>
    <row r="62" spans="1:4" ht="15.75">
      <c r="A62" s="91"/>
      <c r="B62" s="91"/>
      <c r="C62" s="97"/>
      <c r="D62" s="97"/>
    </row>
    <row r="63" spans="1:4" ht="15.75">
      <c r="A63" s="91"/>
      <c r="B63" s="91"/>
      <c r="C63" s="97"/>
      <c r="D63" s="97"/>
    </row>
    <row r="64" spans="1:4" ht="15.75">
      <c r="A64" s="91"/>
      <c r="B64" s="91"/>
      <c r="C64" s="97"/>
      <c r="D64" s="97"/>
    </row>
    <row r="65" spans="1:4" ht="15.75">
      <c r="A65" s="91"/>
      <c r="B65" s="91"/>
      <c r="C65" s="97"/>
      <c r="D65" s="97"/>
    </row>
    <row r="66" spans="1:4" ht="15.75">
      <c r="A66" s="91"/>
      <c r="B66" s="91"/>
      <c r="C66" s="97"/>
      <c r="D66" s="97"/>
    </row>
    <row r="67" spans="1:4" ht="15.75">
      <c r="A67" s="91"/>
      <c r="B67" s="91"/>
      <c r="C67" s="97"/>
      <c r="D67" s="97"/>
    </row>
    <row r="68" spans="1:4" ht="15.75">
      <c r="A68" s="91"/>
      <c r="B68" s="91"/>
      <c r="C68" s="97"/>
      <c r="D68" s="97"/>
    </row>
    <row r="69" spans="1:4" ht="15.75">
      <c r="A69" s="91"/>
      <c r="B69" s="91"/>
      <c r="C69" s="97"/>
      <c r="D69" s="97"/>
    </row>
    <row r="70" spans="1:4" ht="15.75">
      <c r="A70" s="91"/>
      <c r="B70" s="91"/>
      <c r="C70" s="97"/>
      <c r="D70" s="97"/>
    </row>
    <row r="71" spans="1:4" ht="15.75">
      <c r="A71" s="91"/>
      <c r="B71" s="91"/>
      <c r="C71" s="97"/>
      <c r="D71" s="97"/>
    </row>
    <row r="72" spans="1:4" ht="15.75">
      <c r="A72" s="91"/>
      <c r="B72" s="91"/>
      <c r="C72" s="97"/>
      <c r="D72" s="97"/>
    </row>
    <row r="73" spans="1:4" ht="15.75">
      <c r="A73" s="91"/>
      <c r="B73" s="91"/>
      <c r="C73" s="97"/>
      <c r="D73" s="97"/>
    </row>
    <row r="74" spans="1:4" ht="15.75">
      <c r="A74" s="91"/>
      <c r="B74" s="91"/>
      <c r="C74" s="97"/>
      <c r="D74" s="97"/>
    </row>
    <row r="75" spans="1:4" ht="15.75">
      <c r="A75" s="91"/>
      <c r="B75" s="91"/>
      <c r="C75" s="97"/>
      <c r="D75" s="97"/>
    </row>
    <row r="76" spans="1:4" ht="15.75">
      <c r="A76" s="91"/>
      <c r="B76" s="91"/>
      <c r="C76" s="97"/>
      <c r="D76" s="97"/>
    </row>
    <row r="77" spans="1:4" ht="15.75">
      <c r="A77" s="91"/>
      <c r="B77" s="91"/>
      <c r="C77" s="97"/>
      <c r="D77" s="97"/>
    </row>
    <row r="78" spans="1:4" ht="15.75">
      <c r="A78" s="91"/>
      <c r="B78" s="91"/>
      <c r="C78" s="97"/>
      <c r="D78" s="97"/>
    </row>
    <row r="79" spans="1:4" ht="15.75">
      <c r="A79" s="91"/>
      <c r="B79" s="91"/>
      <c r="C79" s="97"/>
      <c r="D79" s="97"/>
    </row>
    <row r="80" spans="1:4" ht="15.75">
      <c r="A80" s="91"/>
      <c r="B80" s="91"/>
      <c r="C80" s="97"/>
      <c r="D80" s="97"/>
    </row>
    <row r="81" spans="1:4" ht="15.75">
      <c r="A81" s="91"/>
      <c r="B81" s="91"/>
      <c r="C81" s="97"/>
      <c r="D81" s="97"/>
    </row>
    <row r="82" spans="1:4" ht="15.75">
      <c r="A82" s="91"/>
      <c r="B82" s="91"/>
      <c r="C82" s="97"/>
      <c r="D82" s="97"/>
    </row>
    <row r="83" spans="1:4" ht="15.75">
      <c r="A83" s="91"/>
      <c r="B83" s="91"/>
      <c r="C83" s="97"/>
      <c r="D83" s="97"/>
    </row>
    <row r="84" spans="1:4" ht="15.75">
      <c r="A84" s="91"/>
      <c r="B84" s="91"/>
      <c r="C84" s="97"/>
      <c r="D84" s="97"/>
    </row>
    <row r="85" spans="1:4" ht="15.75">
      <c r="A85" s="91"/>
      <c r="B85" s="91"/>
      <c r="C85" s="97"/>
      <c r="D85" s="97"/>
    </row>
    <row r="86" spans="1:4" ht="15.75">
      <c r="A86" s="91"/>
      <c r="B86" s="91"/>
      <c r="C86" s="97"/>
      <c r="D86" s="97"/>
    </row>
    <row r="87" spans="1:4" ht="15.75">
      <c r="A87" s="91"/>
      <c r="B87" s="91"/>
      <c r="C87" s="97"/>
      <c r="D87" s="97"/>
    </row>
    <row r="88" spans="1:4" ht="15.75">
      <c r="A88" s="91"/>
      <c r="B88" s="91"/>
      <c r="C88" s="97"/>
      <c r="D88" s="97"/>
    </row>
    <row r="89" spans="1:4" ht="15.75">
      <c r="A89" s="91"/>
      <c r="B89" s="91"/>
      <c r="C89" s="97"/>
      <c r="D89" s="97"/>
    </row>
    <row r="90" spans="1:4" ht="15.75">
      <c r="A90" s="91"/>
      <c r="B90" s="91"/>
      <c r="C90" s="97"/>
      <c r="D90" s="97"/>
    </row>
    <row r="91" spans="1:4" ht="15.75">
      <c r="A91" s="91"/>
      <c r="B91" s="91"/>
      <c r="C91" s="97"/>
      <c r="D91" s="97"/>
    </row>
    <row r="92" spans="1:4" ht="15.75">
      <c r="A92" s="91"/>
      <c r="B92" s="91"/>
      <c r="C92" s="97"/>
      <c r="D92" s="97"/>
    </row>
    <row r="93" spans="1:4" ht="15.75">
      <c r="A93" s="91"/>
      <c r="B93" s="91"/>
      <c r="C93" s="97"/>
      <c r="D93" s="97"/>
    </row>
    <row r="94" spans="3:4" ht="15.75">
      <c r="C94" s="86"/>
      <c r="D94" s="86"/>
    </row>
    <row r="95" spans="3:4" ht="15.75">
      <c r="C95" s="86"/>
      <c r="D95" s="86"/>
    </row>
    <row r="96" spans="3:4" ht="15.75">
      <c r="C96" s="86"/>
      <c r="D96" s="86"/>
    </row>
    <row r="97" spans="3:4" ht="15.75">
      <c r="C97" s="86"/>
      <c r="D97" s="86"/>
    </row>
    <row r="98" spans="3:4" ht="15.75">
      <c r="C98" s="86"/>
      <c r="D98" s="86"/>
    </row>
    <row r="99" spans="3:4" ht="15.75">
      <c r="C99" s="86"/>
      <c r="D99" s="86"/>
    </row>
    <row r="100" spans="3:4" ht="15.75">
      <c r="C100" s="86"/>
      <c r="D100" s="86"/>
    </row>
    <row r="101" spans="3:4" ht="15.75">
      <c r="C101" s="86"/>
      <c r="D101" s="86"/>
    </row>
    <row r="102" spans="3:4" ht="15.75">
      <c r="C102" s="86"/>
      <c r="D102" s="86"/>
    </row>
    <row r="103" spans="3:4" ht="15.75">
      <c r="C103" s="86"/>
      <c r="D103" s="86"/>
    </row>
    <row r="104" spans="3:4" ht="15.75">
      <c r="C104" s="86"/>
      <c r="D104" s="86"/>
    </row>
    <row r="105" spans="3:4" ht="15.75">
      <c r="C105" s="86"/>
      <c r="D105" s="86"/>
    </row>
    <row r="106" spans="3:4" ht="15.75">
      <c r="C106" s="86"/>
      <c r="D106" s="86"/>
    </row>
    <row r="107" spans="3:4" ht="15.75">
      <c r="C107" s="86"/>
      <c r="D107" s="86"/>
    </row>
    <row r="108" spans="3:4" ht="15.75">
      <c r="C108" s="86"/>
      <c r="D108" s="86"/>
    </row>
    <row r="109" spans="3:4" ht="15.75">
      <c r="C109" s="86"/>
      <c r="D109" s="86"/>
    </row>
    <row r="110" spans="3:4" ht="15.75">
      <c r="C110" s="86"/>
      <c r="D110" s="86"/>
    </row>
    <row r="111" spans="3:4" ht="15.75">
      <c r="C111" s="86"/>
      <c r="D111" s="86"/>
    </row>
    <row r="112" spans="3:4" ht="15.75">
      <c r="C112" s="86"/>
      <c r="D112" s="86"/>
    </row>
    <row r="113" spans="3:4" ht="15.75">
      <c r="C113" s="86"/>
      <c r="D113" s="86"/>
    </row>
    <row r="114" spans="3:4" ht="15.75">
      <c r="C114" s="86"/>
      <c r="D114" s="86"/>
    </row>
    <row r="115" spans="3:4" ht="15.75">
      <c r="C115" s="86"/>
      <c r="D115" s="86"/>
    </row>
    <row r="116" spans="3:4" ht="15.75">
      <c r="C116" s="86"/>
      <c r="D116" s="86"/>
    </row>
  </sheetData>
  <sheetProtection/>
  <mergeCells count="9">
    <mergeCell ref="C18:D18"/>
    <mergeCell ref="C14:D14"/>
    <mergeCell ref="C15:D15"/>
    <mergeCell ref="C16:D16"/>
    <mergeCell ref="C17:D17"/>
    <mergeCell ref="A8:D9"/>
    <mergeCell ref="C11:D11"/>
    <mergeCell ref="C12:D12"/>
    <mergeCell ref="C13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14.00390625" style="84" customWidth="1"/>
    <col min="2" max="2" width="72.75390625" style="84" customWidth="1"/>
  </cols>
  <sheetData>
    <row r="1" ht="15.75">
      <c r="B1" s="85" t="s">
        <v>203</v>
      </c>
    </row>
    <row r="2" ht="15.75">
      <c r="B2" s="16" t="s">
        <v>135</v>
      </c>
    </row>
    <row r="3" ht="15.75">
      <c r="B3" s="85" t="s">
        <v>332</v>
      </c>
    </row>
    <row r="4" ht="15.75">
      <c r="B4" s="16" t="s">
        <v>525</v>
      </c>
    </row>
    <row r="7" spans="1:2" ht="15.75">
      <c r="A7" s="108"/>
      <c r="B7" s="108"/>
    </row>
    <row r="8" spans="1:2" ht="15.75">
      <c r="A8" s="322" t="s">
        <v>248</v>
      </c>
      <c r="B8" s="322"/>
    </row>
    <row r="9" spans="1:2" ht="15.75">
      <c r="A9" s="322" t="s">
        <v>516</v>
      </c>
      <c r="B9" s="322"/>
    </row>
    <row r="10" ht="15.75">
      <c r="B10" s="86"/>
    </row>
    <row r="12" spans="1:2" ht="15.75">
      <c r="A12" s="87" t="s">
        <v>232</v>
      </c>
      <c r="B12" s="87" t="s">
        <v>233</v>
      </c>
    </row>
    <row r="13" spans="1:2" ht="31.5">
      <c r="A13" s="87">
        <v>661</v>
      </c>
      <c r="B13" s="88" t="s">
        <v>61</v>
      </c>
    </row>
    <row r="14" spans="1:2" ht="31.5">
      <c r="A14" s="87">
        <v>660</v>
      </c>
      <c r="B14" s="89" t="s">
        <v>62</v>
      </c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J20" sqref="J20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382</v>
      </c>
    </row>
    <row r="2" ht="15">
      <c r="C2" s="16" t="s">
        <v>135</v>
      </c>
    </row>
    <row r="3" ht="15">
      <c r="C3" s="16" t="s">
        <v>332</v>
      </c>
    </row>
    <row r="4" ht="15">
      <c r="C4" s="16" t="s">
        <v>525</v>
      </c>
    </row>
    <row r="8" spans="1:3" ht="12.75" customHeight="1">
      <c r="A8" s="322" t="s">
        <v>238</v>
      </c>
      <c r="B8" s="322"/>
      <c r="C8" s="322"/>
    </row>
    <row r="9" spans="1:3" ht="12.75" customHeight="1">
      <c r="A9" s="322" t="s">
        <v>239</v>
      </c>
      <c r="B9" s="322"/>
      <c r="C9" s="322"/>
    </row>
    <row r="10" spans="1:3" ht="12.75" customHeight="1">
      <c r="A10" s="322" t="s">
        <v>516</v>
      </c>
      <c r="B10" s="322"/>
      <c r="C10" s="322"/>
    </row>
    <row r="11" ht="15.75">
      <c r="A11" s="13"/>
    </row>
    <row r="12" spans="1:3" ht="31.5" customHeight="1">
      <c r="A12" s="323" t="s">
        <v>234</v>
      </c>
      <c r="B12" s="323" t="s">
        <v>63</v>
      </c>
      <c r="C12" s="323" t="s">
        <v>366</v>
      </c>
    </row>
    <row r="13" spans="1:3" ht="16.5" customHeight="1">
      <c r="A13" s="324"/>
      <c r="B13" s="324"/>
      <c r="C13" s="324"/>
    </row>
    <row r="14" spans="1:3" ht="15.75">
      <c r="A14" s="49">
        <v>1</v>
      </c>
      <c r="B14" s="50" t="s">
        <v>240</v>
      </c>
      <c r="C14" s="49" t="s">
        <v>241</v>
      </c>
    </row>
    <row r="15" spans="1:3" ht="15.75" customHeight="1">
      <c r="A15" s="49"/>
      <c r="B15" s="50" t="s">
        <v>445</v>
      </c>
      <c r="C15" s="49" t="s">
        <v>241</v>
      </c>
    </row>
    <row r="16" spans="1:3" ht="15.75" customHeight="1">
      <c r="A16" s="49"/>
      <c r="B16" s="50" t="s">
        <v>517</v>
      </c>
      <c r="C16" s="49" t="s">
        <v>241</v>
      </c>
    </row>
    <row r="17" spans="1:3" ht="15.75" customHeight="1">
      <c r="A17" s="49"/>
      <c r="B17" s="50" t="s">
        <v>518</v>
      </c>
      <c r="C17" s="49" t="s">
        <v>241</v>
      </c>
    </row>
    <row r="18" spans="1:3" ht="15.75">
      <c r="A18" s="1"/>
      <c r="B18" s="50" t="s">
        <v>476</v>
      </c>
      <c r="C18" s="49" t="s">
        <v>241</v>
      </c>
    </row>
    <row r="19" spans="1:3" ht="63">
      <c r="A19" s="49">
        <v>2</v>
      </c>
      <c r="B19" s="50" t="s">
        <v>64</v>
      </c>
      <c r="C19" s="49" t="s">
        <v>241</v>
      </c>
    </row>
    <row r="20" spans="1:3" ht="15.75">
      <c r="A20" s="1"/>
      <c r="B20" s="50" t="s">
        <v>445</v>
      </c>
      <c r="C20" s="49" t="s">
        <v>241</v>
      </c>
    </row>
    <row r="21" spans="1:3" ht="15.75">
      <c r="A21" s="1"/>
      <c r="B21" s="50" t="s">
        <v>517</v>
      </c>
      <c r="C21" s="49" t="s">
        <v>241</v>
      </c>
    </row>
    <row r="22" spans="1:3" ht="15.75" customHeight="1">
      <c r="A22" s="1"/>
      <c r="B22" s="50" t="s">
        <v>518</v>
      </c>
      <c r="C22" s="49" t="s">
        <v>241</v>
      </c>
    </row>
    <row r="23" spans="1:3" ht="15.75">
      <c r="A23" s="1"/>
      <c r="B23" s="50" t="s">
        <v>476</v>
      </c>
      <c r="C23" s="49" t="s">
        <v>241</v>
      </c>
    </row>
    <row r="24" spans="1:3" ht="31.5">
      <c r="A24" s="49">
        <v>3</v>
      </c>
      <c r="B24" s="50" t="s">
        <v>367</v>
      </c>
      <c r="C24" s="49" t="s">
        <v>241</v>
      </c>
    </row>
    <row r="25" spans="1:3" ht="15.75">
      <c r="A25" s="1"/>
      <c r="B25" s="50" t="s">
        <v>445</v>
      </c>
      <c r="C25" s="49" t="s">
        <v>241</v>
      </c>
    </row>
    <row r="26" spans="1:3" ht="15.75">
      <c r="A26" s="1"/>
      <c r="B26" s="50" t="s">
        <v>517</v>
      </c>
      <c r="C26" s="49" t="s">
        <v>241</v>
      </c>
    </row>
    <row r="27" spans="1:3" ht="15.75" customHeight="1">
      <c r="A27" s="1"/>
      <c r="B27" s="50" t="s">
        <v>518</v>
      </c>
      <c r="C27" s="49" t="s">
        <v>241</v>
      </c>
    </row>
    <row r="28" spans="1:3" ht="15.75">
      <c r="A28" s="1"/>
      <c r="B28" s="50" t="s">
        <v>476</v>
      </c>
      <c r="C28" s="49" t="s">
        <v>241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9.125" style="6" customWidth="1"/>
    <col min="2" max="2" width="50.375" style="6" customWidth="1"/>
    <col min="3" max="4" width="18.75390625" style="6" customWidth="1"/>
  </cols>
  <sheetData>
    <row r="1" spans="3:4" ht="15">
      <c r="C1" s="51"/>
      <c r="D1" s="16" t="s">
        <v>394</v>
      </c>
    </row>
    <row r="2" spans="3:4" ht="15">
      <c r="C2" s="51"/>
      <c r="D2" s="16" t="s">
        <v>135</v>
      </c>
    </row>
    <row r="3" spans="3:4" ht="15">
      <c r="C3" s="51"/>
      <c r="D3" s="16" t="s">
        <v>332</v>
      </c>
    </row>
    <row r="4" spans="3:4" ht="15">
      <c r="C4" s="51"/>
      <c r="D4" s="16" t="s">
        <v>525</v>
      </c>
    </row>
    <row r="5" ht="12.75">
      <c r="C5" s="51"/>
    </row>
    <row r="8" spans="1:4" ht="12.75" customHeight="1">
      <c r="A8" s="322" t="s">
        <v>238</v>
      </c>
      <c r="B8" s="322"/>
      <c r="C8" s="322"/>
      <c r="D8" s="322"/>
    </row>
    <row r="9" spans="1:4" ht="12.75" customHeight="1">
      <c r="A9" s="322" t="s">
        <v>239</v>
      </c>
      <c r="B9" s="322"/>
      <c r="C9" s="322"/>
      <c r="D9" s="322"/>
    </row>
    <row r="10" spans="1:4" ht="12.75" customHeight="1">
      <c r="A10" s="322" t="s">
        <v>519</v>
      </c>
      <c r="B10" s="322"/>
      <c r="C10" s="322"/>
      <c r="D10" s="322"/>
    </row>
    <row r="11" spans="1:4" ht="15.75">
      <c r="A11" s="13"/>
      <c r="D11" s="51" t="s">
        <v>368</v>
      </c>
    </row>
    <row r="12" spans="1:4" ht="12.75" customHeight="1">
      <c r="A12" s="323" t="s">
        <v>234</v>
      </c>
      <c r="B12" s="323" t="s">
        <v>65</v>
      </c>
      <c r="C12" s="323" t="s">
        <v>475</v>
      </c>
      <c r="D12" s="323" t="s">
        <v>11</v>
      </c>
    </row>
    <row r="13" spans="1:4" ht="38.25" customHeight="1">
      <c r="A13" s="324"/>
      <c r="B13" s="324"/>
      <c r="C13" s="324"/>
      <c r="D13" s="324"/>
    </row>
    <row r="14" spans="1:4" ht="15.75">
      <c r="A14" s="49">
        <v>1</v>
      </c>
      <c r="B14" s="50" t="s">
        <v>240</v>
      </c>
      <c r="C14" s="49" t="s">
        <v>241</v>
      </c>
      <c r="D14" s="49" t="s">
        <v>241</v>
      </c>
    </row>
    <row r="15" spans="1:4" ht="15.75">
      <c r="A15" s="49"/>
      <c r="B15" s="50" t="s">
        <v>369</v>
      </c>
      <c r="C15" s="49" t="s">
        <v>241</v>
      </c>
      <c r="D15" s="49" t="s">
        <v>241</v>
      </c>
    </row>
    <row r="16" spans="1:4" ht="15.75">
      <c r="A16" s="49"/>
      <c r="B16" s="50" t="s">
        <v>370</v>
      </c>
      <c r="C16" s="49" t="s">
        <v>241</v>
      </c>
      <c r="D16" s="49" t="s">
        <v>241</v>
      </c>
    </row>
    <row r="17" spans="1:4" ht="31.5">
      <c r="A17" s="49"/>
      <c r="B17" s="50" t="s">
        <v>371</v>
      </c>
      <c r="C17" s="49" t="s">
        <v>241</v>
      </c>
      <c r="D17" s="49" t="s">
        <v>241</v>
      </c>
    </row>
    <row r="18" spans="1:4" ht="15.75">
      <c r="A18" s="40"/>
      <c r="B18" s="50" t="s">
        <v>476</v>
      </c>
      <c r="C18" s="49" t="s">
        <v>241</v>
      </c>
      <c r="D18" s="49" t="s">
        <v>372</v>
      </c>
    </row>
    <row r="19" spans="1:4" ht="15.75">
      <c r="A19" s="40"/>
      <c r="B19" s="50" t="s">
        <v>520</v>
      </c>
      <c r="C19" s="49" t="s">
        <v>372</v>
      </c>
      <c r="D19" s="49" t="s">
        <v>241</v>
      </c>
    </row>
    <row r="20" spans="1:4" ht="63">
      <c r="A20" s="49">
        <v>2</v>
      </c>
      <c r="B20" s="50" t="s">
        <v>64</v>
      </c>
      <c r="C20" s="49" t="s">
        <v>241</v>
      </c>
      <c r="D20" s="49" t="s">
        <v>241</v>
      </c>
    </row>
    <row r="21" spans="1:4" ht="15.75">
      <c r="A21" s="40"/>
      <c r="B21" s="50" t="s">
        <v>369</v>
      </c>
      <c r="C21" s="49" t="s">
        <v>241</v>
      </c>
      <c r="D21" s="49" t="s">
        <v>241</v>
      </c>
    </row>
    <row r="22" spans="1:4" ht="15.75">
      <c r="A22" s="40"/>
      <c r="B22" s="50" t="s">
        <v>370</v>
      </c>
      <c r="C22" s="49" t="s">
        <v>241</v>
      </c>
      <c r="D22" s="49" t="s">
        <v>241</v>
      </c>
    </row>
    <row r="23" spans="1:4" ht="31.5">
      <c r="A23" s="40"/>
      <c r="B23" s="50" t="s">
        <v>371</v>
      </c>
      <c r="C23" s="49" t="s">
        <v>241</v>
      </c>
      <c r="D23" s="49" t="s">
        <v>241</v>
      </c>
    </row>
    <row r="24" spans="1:4" ht="15.75">
      <c r="A24" s="40"/>
      <c r="B24" s="50" t="s">
        <v>476</v>
      </c>
      <c r="C24" s="49" t="s">
        <v>241</v>
      </c>
      <c r="D24" s="49" t="s">
        <v>372</v>
      </c>
    </row>
    <row r="25" spans="1:4" ht="15.75">
      <c r="A25" s="40"/>
      <c r="B25" s="50" t="s">
        <v>520</v>
      </c>
      <c r="C25" s="49" t="s">
        <v>372</v>
      </c>
      <c r="D25" s="49" t="s">
        <v>241</v>
      </c>
    </row>
    <row r="26" spans="1:4" ht="31.5">
      <c r="A26" s="49">
        <v>3</v>
      </c>
      <c r="B26" s="50" t="s">
        <v>367</v>
      </c>
      <c r="C26" s="49" t="s">
        <v>241</v>
      </c>
      <c r="D26" s="49" t="s">
        <v>241</v>
      </c>
    </row>
    <row r="27" spans="1:4" ht="15.75">
      <c r="A27" s="40"/>
      <c r="B27" s="50" t="s">
        <v>369</v>
      </c>
      <c r="C27" s="49" t="s">
        <v>241</v>
      </c>
      <c r="D27" s="49" t="s">
        <v>241</v>
      </c>
    </row>
    <row r="28" spans="1:4" ht="15.75">
      <c r="A28" s="40"/>
      <c r="B28" s="50" t="s">
        <v>370</v>
      </c>
      <c r="C28" s="49" t="s">
        <v>241</v>
      </c>
      <c r="D28" s="49" t="s">
        <v>241</v>
      </c>
    </row>
    <row r="29" spans="1:4" ht="31.5">
      <c r="A29" s="40"/>
      <c r="B29" s="50" t="s">
        <v>371</v>
      </c>
      <c r="C29" s="49" t="s">
        <v>241</v>
      </c>
      <c r="D29" s="49" t="s">
        <v>241</v>
      </c>
    </row>
    <row r="30" spans="1:4" ht="15.75">
      <c r="A30" s="40"/>
      <c r="B30" s="50" t="s">
        <v>476</v>
      </c>
      <c r="C30" s="49" t="s">
        <v>241</v>
      </c>
      <c r="D30" s="49" t="s">
        <v>372</v>
      </c>
    </row>
    <row r="31" spans="1:4" ht="15.75">
      <c r="A31" s="40"/>
      <c r="B31" s="50" t="s">
        <v>520</v>
      </c>
      <c r="C31" s="49" t="s">
        <v>372</v>
      </c>
      <c r="D31" s="49" t="s">
        <v>241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7">
      <selection activeCell="F8" sqref="F8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377</v>
      </c>
    </row>
    <row r="2" ht="15">
      <c r="C2" s="16" t="s">
        <v>135</v>
      </c>
    </row>
    <row r="3" ht="15">
      <c r="C3" s="16" t="s">
        <v>332</v>
      </c>
    </row>
    <row r="4" ht="15">
      <c r="C4" s="16" t="s">
        <v>525</v>
      </c>
    </row>
    <row r="8" spans="1:3" ht="51" customHeight="1">
      <c r="A8" s="326" t="s">
        <v>521</v>
      </c>
      <c r="B8" s="326"/>
      <c r="C8" s="326"/>
    </row>
    <row r="9" spans="1:3" ht="15">
      <c r="A9" s="325"/>
      <c r="B9" s="325"/>
      <c r="C9" s="325"/>
    </row>
    <row r="12" spans="1:3" ht="30">
      <c r="A12" s="18" t="s">
        <v>234</v>
      </c>
      <c r="B12" s="18" t="s">
        <v>236</v>
      </c>
      <c r="C12" s="18" t="s">
        <v>237</v>
      </c>
    </row>
    <row r="13" spans="1:3" s="2" customFormat="1" ht="14.25">
      <c r="A13" s="64"/>
      <c r="B13" s="21" t="s">
        <v>380</v>
      </c>
      <c r="C13" s="53">
        <f>C14+C15+C16</f>
        <v>110.69999999999999</v>
      </c>
    </row>
    <row r="14" spans="1:3" ht="78.75" customHeight="1">
      <c r="A14" s="41">
        <v>1</v>
      </c>
      <c r="B14" s="17" t="s">
        <v>365</v>
      </c>
      <c r="C14" s="52">
        <v>31</v>
      </c>
    </row>
    <row r="15" spans="1:3" ht="15" customHeight="1">
      <c r="A15" s="41">
        <v>2</v>
      </c>
      <c r="B15" s="17" t="s">
        <v>245</v>
      </c>
      <c r="C15" s="52">
        <v>0.6</v>
      </c>
    </row>
    <row r="16" spans="1:3" ht="30" customHeight="1">
      <c r="A16" s="41">
        <v>3</v>
      </c>
      <c r="B16" s="17" t="s">
        <v>314</v>
      </c>
      <c r="C16" s="52">
        <v>79.1</v>
      </c>
    </row>
    <row r="17" spans="1:3" s="2" customFormat="1" ht="14.25">
      <c r="A17" s="327" t="s">
        <v>381</v>
      </c>
      <c r="B17" s="327"/>
      <c r="C17" s="53">
        <f>C13</f>
        <v>110.69999999999999</v>
      </c>
    </row>
    <row r="18" ht="15">
      <c r="B18" s="65"/>
    </row>
    <row r="19" ht="15">
      <c r="B19" s="65"/>
    </row>
    <row r="20" ht="15">
      <c r="B20" s="65"/>
    </row>
    <row r="21" ht="15">
      <c r="B21" s="65"/>
    </row>
    <row r="22" ht="15">
      <c r="B22" s="65"/>
    </row>
    <row r="23" ht="15">
      <c r="B23" s="65"/>
    </row>
    <row r="24" ht="15">
      <c r="B24" s="65"/>
    </row>
    <row r="25" ht="15">
      <c r="B25" s="65"/>
    </row>
    <row r="26" ht="15">
      <c r="B26" s="63"/>
    </row>
    <row r="27" ht="15">
      <c r="B27" s="63"/>
    </row>
    <row r="28" ht="15">
      <c r="B28" s="63"/>
    </row>
  </sheetData>
  <sheetProtection/>
  <mergeCells count="3">
    <mergeCell ref="A9:C9"/>
    <mergeCell ref="A8:C8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8.87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378</v>
      </c>
    </row>
    <row r="2" spans="3:4" ht="15">
      <c r="C2" s="16"/>
      <c r="D2" s="16" t="s">
        <v>135</v>
      </c>
    </row>
    <row r="3" spans="3:4" ht="15">
      <c r="C3" s="16"/>
      <c r="D3" s="16" t="s">
        <v>332</v>
      </c>
    </row>
    <row r="4" spans="3:4" ht="15">
      <c r="C4" s="16"/>
      <c r="D4" s="16" t="s">
        <v>525</v>
      </c>
    </row>
    <row r="8" spans="1:4" ht="47.25" customHeight="1">
      <c r="A8" s="326" t="s">
        <v>522</v>
      </c>
      <c r="B8" s="326"/>
      <c r="C8" s="326"/>
      <c r="D8" s="326"/>
    </row>
    <row r="9" spans="1:3" ht="15">
      <c r="A9" s="325"/>
      <c r="B9" s="325"/>
      <c r="C9" s="325"/>
    </row>
    <row r="11" ht="15">
      <c r="D11" s="16" t="s">
        <v>204</v>
      </c>
    </row>
    <row r="12" spans="1:4" ht="15">
      <c r="A12" s="18" t="s">
        <v>234</v>
      </c>
      <c r="B12" s="18" t="s">
        <v>236</v>
      </c>
      <c r="C12" s="18" t="s">
        <v>475</v>
      </c>
      <c r="D12" s="18" t="s">
        <v>11</v>
      </c>
    </row>
    <row r="13" spans="1:4" ht="14.25">
      <c r="A13" s="64"/>
      <c r="B13" s="21" t="s">
        <v>380</v>
      </c>
      <c r="C13" s="53">
        <f>C14+C15+C16</f>
        <v>111.6</v>
      </c>
      <c r="D13" s="53">
        <f>D14+D15+D16</f>
        <v>114.5</v>
      </c>
    </row>
    <row r="14" spans="1:4" ht="90">
      <c r="A14" s="41">
        <v>2</v>
      </c>
      <c r="B14" s="17" t="s">
        <v>365</v>
      </c>
      <c r="C14" s="52">
        <v>31</v>
      </c>
      <c r="D14" s="52">
        <v>31</v>
      </c>
    </row>
    <row r="15" spans="1:4" ht="30">
      <c r="A15" s="41">
        <v>3</v>
      </c>
      <c r="B15" s="17" t="s">
        <v>245</v>
      </c>
      <c r="C15" s="52">
        <v>0.6</v>
      </c>
      <c r="D15" s="52">
        <v>0.6</v>
      </c>
    </row>
    <row r="16" spans="1:4" ht="45">
      <c r="A16" s="41">
        <v>4</v>
      </c>
      <c r="B16" s="17" t="s">
        <v>314</v>
      </c>
      <c r="C16" s="52">
        <v>80</v>
      </c>
      <c r="D16" s="52">
        <v>82.9</v>
      </c>
    </row>
    <row r="17" spans="1:4" ht="14.25">
      <c r="A17" s="147"/>
      <c r="B17" s="148"/>
      <c r="C17" s="53">
        <f>C13</f>
        <v>111.6</v>
      </c>
      <c r="D17" s="53">
        <f>D13</f>
        <v>114.5</v>
      </c>
    </row>
    <row r="18" ht="15">
      <c r="B18" s="65"/>
    </row>
    <row r="19" ht="15">
      <c r="B19" s="65"/>
    </row>
    <row r="20" ht="15">
      <c r="B20" s="65"/>
    </row>
    <row r="21" ht="15">
      <c r="B21" s="65"/>
    </row>
    <row r="22" ht="15">
      <c r="B22" s="65"/>
    </row>
    <row r="23" spans="1:2" ht="15">
      <c r="A23" s="30"/>
      <c r="B23" s="65"/>
    </row>
    <row r="24" ht="15">
      <c r="B24" s="65"/>
    </row>
    <row r="25" ht="15">
      <c r="B25" s="65"/>
    </row>
    <row r="26" ht="15">
      <c r="B26" s="63"/>
    </row>
    <row r="27" ht="15">
      <c r="B27" s="63"/>
    </row>
    <row r="28" ht="15">
      <c r="B28" s="63"/>
    </row>
  </sheetData>
  <sheetProtection/>
  <mergeCells count="2"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299</v>
      </c>
    </row>
    <row r="2" ht="15">
      <c r="D2" s="16" t="s">
        <v>135</v>
      </c>
    </row>
    <row r="3" ht="15">
      <c r="D3" s="16" t="s">
        <v>332</v>
      </c>
    </row>
    <row r="4" ht="15">
      <c r="D4" s="16" t="s">
        <v>525</v>
      </c>
    </row>
    <row r="5" ht="15">
      <c r="D5" s="14"/>
    </row>
    <row r="7" spans="1:4" ht="15">
      <c r="A7" s="330"/>
      <c r="B7" s="330"/>
      <c r="C7" s="330"/>
      <c r="D7" s="330"/>
    </row>
    <row r="8" spans="1:4" ht="12.75">
      <c r="A8" s="315" t="s">
        <v>523</v>
      </c>
      <c r="B8" s="315"/>
      <c r="C8" s="315"/>
      <c r="D8" s="315"/>
    </row>
    <row r="9" spans="1:4" ht="43.5" customHeight="1">
      <c r="A9" s="315"/>
      <c r="B9" s="315"/>
      <c r="C9" s="315"/>
      <c r="D9" s="315"/>
    </row>
    <row r="11" spans="1:4" ht="12.75">
      <c r="A11" s="7" t="s">
        <v>234</v>
      </c>
      <c r="B11" s="7" t="s">
        <v>236</v>
      </c>
      <c r="C11" s="331" t="s">
        <v>376</v>
      </c>
      <c r="D11" s="332"/>
    </row>
    <row r="12" spans="1:4" ht="45">
      <c r="A12" s="46">
        <v>1</v>
      </c>
      <c r="B12" s="45" t="s">
        <v>477</v>
      </c>
      <c r="C12" s="333">
        <v>73.3</v>
      </c>
      <c r="D12" s="334"/>
    </row>
    <row r="13" spans="1:4" ht="45">
      <c r="A13" s="46">
        <v>2</v>
      </c>
      <c r="B13" s="45" t="s">
        <v>493</v>
      </c>
      <c r="C13" s="56"/>
      <c r="D13" s="57">
        <v>99.3</v>
      </c>
    </row>
    <row r="14" spans="1:4" s="2" customFormat="1" ht="14.25">
      <c r="A14" s="99"/>
      <c r="B14" s="59" t="s">
        <v>220</v>
      </c>
      <c r="C14" s="328">
        <f>SUM(C12:D13)</f>
        <v>172.6</v>
      </c>
      <c r="D14" s="329"/>
    </row>
    <row r="15" spans="1:4" ht="12.75">
      <c r="A15" s="9"/>
      <c r="B15" s="9"/>
      <c r="C15" s="10"/>
      <c r="D15" s="10"/>
    </row>
    <row r="16" spans="1:4" ht="12.75">
      <c r="A16" s="9"/>
      <c r="B16" s="9"/>
      <c r="C16" s="10"/>
      <c r="D16" s="10"/>
    </row>
    <row r="17" spans="1:4" ht="40.5" customHeight="1">
      <c r="A17" s="9"/>
      <c r="B17" s="9"/>
      <c r="C17" s="10"/>
      <c r="D17" s="10"/>
    </row>
    <row r="18" spans="1:4" ht="12.75">
      <c r="A18" s="9"/>
      <c r="B18" s="9"/>
      <c r="C18" s="11"/>
      <c r="D18" s="11"/>
    </row>
    <row r="19" spans="1:4" ht="12.75">
      <c r="A19" s="9"/>
      <c r="B19" s="9"/>
      <c r="C19" s="11"/>
      <c r="D19" s="11"/>
    </row>
    <row r="20" spans="1:4" ht="12.75">
      <c r="A20" s="9"/>
      <c r="B20" s="9"/>
      <c r="C20" s="11"/>
      <c r="D20" s="11"/>
    </row>
    <row r="21" spans="1:4" ht="12.75">
      <c r="A21" s="9"/>
      <c r="B21" s="9"/>
      <c r="C21" s="11"/>
      <c r="D21" s="11"/>
    </row>
    <row r="22" spans="1:4" ht="12.75">
      <c r="A22" s="9"/>
      <c r="B22" s="9"/>
      <c r="C22" s="11"/>
      <c r="D22" s="11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</sheetData>
  <sheetProtection/>
  <mergeCells count="5">
    <mergeCell ref="C14:D14"/>
    <mergeCell ref="A7:D7"/>
    <mergeCell ref="A8:D9"/>
    <mergeCell ref="C11:D11"/>
    <mergeCell ref="C12:D12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4.875" style="66" customWidth="1"/>
    <col min="2" max="2" width="23.125" style="66" customWidth="1"/>
    <col min="3" max="3" width="13.875" style="66" hidden="1" customWidth="1"/>
    <col min="4" max="5" width="12.75390625" style="66" customWidth="1"/>
    <col min="6" max="6" width="14.75390625" style="66" hidden="1" customWidth="1"/>
    <col min="7" max="8" width="12.75390625" style="66" customWidth="1"/>
    <col min="9" max="9" width="14.625" style="66" hidden="1" customWidth="1"/>
    <col min="10" max="11" width="12.75390625" style="66" customWidth="1"/>
    <col min="12" max="12" width="14.25390625" style="66" hidden="1" customWidth="1"/>
    <col min="13" max="14" width="12.75390625" style="66" customWidth="1"/>
  </cols>
  <sheetData>
    <row r="1" spans="13:14" ht="15">
      <c r="M1" s="67"/>
      <c r="N1" s="16" t="s">
        <v>396</v>
      </c>
    </row>
    <row r="2" spans="13:14" ht="15">
      <c r="M2" s="67"/>
      <c r="N2" s="16" t="s">
        <v>135</v>
      </c>
    </row>
    <row r="3" spans="13:14" ht="15">
      <c r="M3" s="74"/>
      <c r="N3" s="16" t="s">
        <v>332</v>
      </c>
    </row>
    <row r="4" spans="13:14" ht="15">
      <c r="M4" s="67"/>
      <c r="N4" s="16" t="s">
        <v>525</v>
      </c>
    </row>
    <row r="5" spans="13:14" ht="15">
      <c r="M5" s="67"/>
      <c r="N5" s="67"/>
    </row>
    <row r="7" spans="1:14" ht="14.25">
      <c r="A7" s="283" t="s">
        <v>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</row>
    <row r="8" spans="1:14" ht="15">
      <c r="A8" s="68"/>
      <c r="B8" s="68"/>
      <c r="C8" s="68"/>
      <c r="D8" s="68"/>
      <c r="E8" s="68"/>
      <c r="F8" s="68"/>
      <c r="G8" s="68"/>
      <c r="M8" s="288" t="s">
        <v>204</v>
      </c>
      <c r="N8" s="288"/>
    </row>
    <row r="9" spans="1:14" ht="15">
      <c r="A9" s="285" t="s">
        <v>234</v>
      </c>
      <c r="B9" s="285" t="s">
        <v>384</v>
      </c>
      <c r="C9" s="285" t="s">
        <v>233</v>
      </c>
      <c r="D9" s="285"/>
      <c r="E9" s="285"/>
      <c r="F9" s="285" t="s">
        <v>233</v>
      </c>
      <c r="G9" s="285"/>
      <c r="H9" s="285"/>
      <c r="I9" s="285" t="s">
        <v>233</v>
      </c>
      <c r="J9" s="285"/>
      <c r="K9" s="285"/>
      <c r="L9" s="285" t="s">
        <v>220</v>
      </c>
      <c r="M9" s="285"/>
      <c r="N9" s="285"/>
    </row>
    <row r="10" spans="1:14" ht="25.5">
      <c r="A10" s="285"/>
      <c r="B10" s="285"/>
      <c r="C10" s="71" t="s">
        <v>393</v>
      </c>
      <c r="D10" s="71" t="s">
        <v>478</v>
      </c>
      <c r="E10" s="71" t="s">
        <v>8</v>
      </c>
      <c r="F10" s="71" t="s">
        <v>393</v>
      </c>
      <c r="G10" s="71" t="s">
        <v>478</v>
      </c>
      <c r="H10" s="71" t="s">
        <v>8</v>
      </c>
      <c r="I10" s="71" t="s">
        <v>448</v>
      </c>
      <c r="J10" s="71" t="s">
        <v>478</v>
      </c>
      <c r="K10" s="71" t="s">
        <v>8</v>
      </c>
      <c r="L10" s="71" t="s">
        <v>478</v>
      </c>
      <c r="M10" s="71" t="s">
        <v>478</v>
      </c>
      <c r="N10" s="71" t="s">
        <v>8</v>
      </c>
    </row>
    <row r="11" spans="1:14" ht="15">
      <c r="A11" s="70" t="s">
        <v>235</v>
      </c>
      <c r="B11" s="72" t="s">
        <v>385</v>
      </c>
      <c r="C11" s="284">
        <v>0</v>
      </c>
      <c r="D11" s="284"/>
      <c r="E11" s="284"/>
      <c r="F11" s="284">
        <v>0</v>
      </c>
      <c r="G11" s="284"/>
      <c r="H11" s="284"/>
      <c r="I11" s="284">
        <v>0</v>
      </c>
      <c r="J11" s="284"/>
      <c r="K11" s="284"/>
      <c r="L11" s="73" t="s">
        <v>386</v>
      </c>
      <c r="M11" s="73" t="s">
        <v>386</v>
      </c>
      <c r="N11" s="73" t="s">
        <v>386</v>
      </c>
    </row>
    <row r="12" spans="1:14" ht="138.75" customHeight="1">
      <c r="A12" s="70" t="s">
        <v>373</v>
      </c>
      <c r="B12" s="75" t="s">
        <v>422</v>
      </c>
      <c r="C12" s="77" t="e">
        <f>#N/A</f>
        <v>#N/A</v>
      </c>
      <c r="D12" s="77">
        <v>0</v>
      </c>
      <c r="E12" s="77">
        <v>0</v>
      </c>
      <c r="F12" s="77" t="e">
        <f>#N/A</f>
        <v>#N/A</v>
      </c>
      <c r="G12" s="77">
        <v>0</v>
      </c>
      <c r="H12" s="77">
        <v>0</v>
      </c>
      <c r="I12" s="77" t="e">
        <f>#N/A</f>
        <v>#N/A</v>
      </c>
      <c r="J12" s="77">
        <f>J13+J14+J15-J16</f>
        <v>0</v>
      </c>
      <c r="K12" s="77">
        <v>0</v>
      </c>
      <c r="L12" s="70" t="e">
        <f>#N/A</f>
        <v>#N/A</v>
      </c>
      <c r="M12" s="77">
        <v>0</v>
      </c>
      <c r="N12" s="77">
        <v>0</v>
      </c>
    </row>
    <row r="13" spans="1:14" ht="105">
      <c r="A13" s="70" t="s">
        <v>387</v>
      </c>
      <c r="B13" s="75" t="s">
        <v>418</v>
      </c>
      <c r="C13" s="77">
        <f>'[1]объем гарантий'!D19</f>
        <v>78582.6409945877</v>
      </c>
      <c r="D13" s="77">
        <v>0</v>
      </c>
      <c r="E13" s="77">
        <v>0</v>
      </c>
      <c r="F13" s="77">
        <f>'[1]объем гарантий'!H19</f>
        <v>1822.8278302660997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0" t="e">
        <f>#N/A</f>
        <v>#N/A</v>
      </c>
      <c r="M13" s="77">
        <v>0</v>
      </c>
      <c r="N13" s="77">
        <v>0</v>
      </c>
    </row>
    <row r="14" spans="1:14" ht="90">
      <c r="A14" s="70" t="s">
        <v>388</v>
      </c>
      <c r="B14" s="75" t="s">
        <v>420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7"/>
      <c r="J14" s="77">
        <v>0</v>
      </c>
      <c r="K14" s="77">
        <v>0</v>
      </c>
      <c r="L14" s="70" t="e">
        <f>#N/A</f>
        <v>#N/A</v>
      </c>
      <c r="M14" s="77">
        <v>0</v>
      </c>
      <c r="N14" s="77">
        <v>0</v>
      </c>
    </row>
    <row r="15" spans="1:14" ht="135">
      <c r="A15" s="70" t="s">
        <v>389</v>
      </c>
      <c r="B15" s="75" t="s">
        <v>421</v>
      </c>
      <c r="C15" s="78">
        <f>'[1]объем гарантий'!D20</f>
        <v>6068.25</v>
      </c>
      <c r="D15" s="78">
        <v>0</v>
      </c>
      <c r="E15" s="78">
        <v>0</v>
      </c>
      <c r="F15" s="78">
        <f>'[1]объем гарантий'!H20</f>
        <v>142.6834664019571</v>
      </c>
      <c r="G15" s="78">
        <v>0</v>
      </c>
      <c r="H15" s="77">
        <v>0</v>
      </c>
      <c r="I15" s="77">
        <v>0</v>
      </c>
      <c r="J15" s="77">
        <v>0</v>
      </c>
      <c r="K15" s="77">
        <v>0</v>
      </c>
      <c r="L15" s="70" t="e">
        <f>#N/A</f>
        <v>#N/A</v>
      </c>
      <c r="M15" s="77">
        <v>0</v>
      </c>
      <c r="N15" s="77">
        <v>0</v>
      </c>
    </row>
    <row r="16" spans="1:14" ht="150">
      <c r="A16" s="70" t="s">
        <v>390</v>
      </c>
      <c r="B16" s="75" t="s">
        <v>419</v>
      </c>
      <c r="C16" s="78">
        <f>'[1]объем гарантий'!D21</f>
        <v>6069.022215360431</v>
      </c>
      <c r="D16" s="78">
        <v>0</v>
      </c>
      <c r="E16" s="78">
        <v>0</v>
      </c>
      <c r="F16" s="78">
        <f>'[1]объем гарантий'!H21</f>
        <v>148.56869623864046</v>
      </c>
      <c r="G16" s="78">
        <v>0</v>
      </c>
      <c r="H16" s="77">
        <v>0</v>
      </c>
      <c r="I16" s="77"/>
      <c r="J16" s="77">
        <v>0</v>
      </c>
      <c r="K16" s="77">
        <v>0</v>
      </c>
      <c r="L16" s="70" t="e">
        <f>#N/A</f>
        <v>#N/A</v>
      </c>
      <c r="M16" s="77">
        <v>0</v>
      </c>
      <c r="N16" s="77">
        <v>0</v>
      </c>
    </row>
    <row r="17" spans="1:14" ht="90">
      <c r="A17" s="70" t="s">
        <v>374</v>
      </c>
      <c r="B17" s="75" t="s">
        <v>391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0" t="e">
        <f>#N/A</f>
        <v>#N/A</v>
      </c>
      <c r="M17" s="77">
        <v>0</v>
      </c>
      <c r="N17" s="77">
        <v>0</v>
      </c>
    </row>
    <row r="18" spans="1:14" ht="30">
      <c r="A18" s="70" t="s">
        <v>375</v>
      </c>
      <c r="B18" s="75" t="s">
        <v>392</v>
      </c>
      <c r="C18" s="284">
        <v>0</v>
      </c>
      <c r="D18" s="284"/>
      <c r="E18" s="284"/>
      <c r="F18" s="284">
        <v>0</v>
      </c>
      <c r="G18" s="284"/>
      <c r="H18" s="284"/>
      <c r="I18" s="284">
        <v>0</v>
      </c>
      <c r="J18" s="284"/>
      <c r="K18" s="284"/>
      <c r="L18" s="73" t="s">
        <v>386</v>
      </c>
      <c r="M18" s="73" t="s">
        <v>386</v>
      </c>
      <c r="N18" s="73" t="s">
        <v>386</v>
      </c>
    </row>
    <row r="19" ht="15">
      <c r="B19" s="76"/>
    </row>
    <row r="20" ht="15">
      <c r="B20" s="76"/>
    </row>
    <row r="21" ht="15">
      <c r="B21" s="76"/>
    </row>
    <row r="22" ht="15">
      <c r="B22" s="76"/>
    </row>
    <row r="23" ht="15">
      <c r="B23" s="76"/>
    </row>
    <row r="24" ht="15">
      <c r="B24" s="76"/>
    </row>
    <row r="25" ht="15">
      <c r="B25" s="76"/>
    </row>
    <row r="26" ht="15">
      <c r="B26" s="76"/>
    </row>
    <row r="27" ht="15">
      <c r="B27" s="76"/>
    </row>
    <row r="28" ht="15">
      <c r="B28" s="76"/>
    </row>
  </sheetData>
  <sheetProtection/>
  <mergeCells count="14">
    <mergeCell ref="C11:E11"/>
    <mergeCell ref="F11:H11"/>
    <mergeCell ref="I11:K11"/>
    <mergeCell ref="C18:E18"/>
    <mergeCell ref="F18:H18"/>
    <mergeCell ref="I18:K18"/>
    <mergeCell ref="A7:N7"/>
    <mergeCell ref="M8:N8"/>
    <mergeCell ref="A9:A10"/>
    <mergeCell ref="B9:B10"/>
    <mergeCell ref="C9:E9"/>
    <mergeCell ref="F9:H9"/>
    <mergeCell ref="I9:K9"/>
    <mergeCell ref="L9:N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7">
      <selection activeCell="G11" sqref="G11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297</v>
      </c>
    </row>
    <row r="2" ht="15">
      <c r="C2" s="16" t="s">
        <v>135</v>
      </c>
    </row>
    <row r="3" ht="15">
      <c r="C3" s="16" t="s">
        <v>332</v>
      </c>
    </row>
    <row r="4" ht="15">
      <c r="C4" s="16" t="s">
        <v>525</v>
      </c>
    </row>
    <row r="7" spans="1:3" ht="39.75" customHeight="1">
      <c r="A7" s="335" t="s">
        <v>524</v>
      </c>
      <c r="B7" s="335"/>
      <c r="C7" s="335"/>
    </row>
    <row r="8" ht="13.5" thickBot="1"/>
    <row r="9" spans="1:3" ht="38.25" thickBot="1">
      <c r="A9" s="109" t="s">
        <v>234</v>
      </c>
      <c r="B9" s="110" t="s">
        <v>249</v>
      </c>
      <c r="C9" s="110" t="s">
        <v>250</v>
      </c>
    </row>
    <row r="10" spans="1:3" ht="57" thickBot="1">
      <c r="A10" s="109" t="s">
        <v>235</v>
      </c>
      <c r="B10" s="112" t="s">
        <v>325</v>
      </c>
      <c r="C10" s="113">
        <f>C11</f>
        <v>1150</v>
      </c>
    </row>
    <row r="11" spans="1:3" ht="57" thickBot="1">
      <c r="A11" s="111" t="s">
        <v>251</v>
      </c>
      <c r="B11" s="112" t="s">
        <v>76</v>
      </c>
      <c r="C11" s="114">
        <f>C12+C13</f>
        <v>1150</v>
      </c>
    </row>
    <row r="12" spans="1:3" ht="38.25" thickBot="1">
      <c r="A12" s="149" t="s">
        <v>446</v>
      </c>
      <c r="B12" s="115" t="s">
        <v>79</v>
      </c>
      <c r="C12" s="114">
        <v>500</v>
      </c>
    </row>
    <row r="13" spans="1:3" ht="38.25" thickBot="1">
      <c r="A13" s="149" t="s">
        <v>447</v>
      </c>
      <c r="B13" s="116" t="s">
        <v>488</v>
      </c>
      <c r="C13" s="114">
        <v>650</v>
      </c>
    </row>
  </sheetData>
  <sheetProtection/>
  <mergeCells count="1">
    <mergeCell ref="A7:C7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7">
      <selection activeCell="H12" sqref="H12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298</v>
      </c>
    </row>
    <row r="2" spans="3:4" ht="15">
      <c r="C2" s="16"/>
      <c r="D2" s="16" t="s">
        <v>135</v>
      </c>
    </row>
    <row r="3" spans="3:4" ht="15">
      <c r="C3" s="16"/>
      <c r="D3" s="16" t="s">
        <v>332</v>
      </c>
    </row>
    <row r="4" spans="3:4" ht="15">
      <c r="C4" s="16"/>
      <c r="D4" s="16" t="s">
        <v>525</v>
      </c>
    </row>
    <row r="7" spans="1:4" ht="33" customHeight="1">
      <c r="A7" s="335" t="s">
        <v>0</v>
      </c>
      <c r="B7" s="335"/>
      <c r="C7" s="335"/>
      <c r="D7" s="335"/>
    </row>
    <row r="8" ht="13.5" thickBot="1"/>
    <row r="9" spans="1:4" ht="38.25" thickBot="1">
      <c r="A9" s="109" t="s">
        <v>234</v>
      </c>
      <c r="B9" s="110" t="s">
        <v>249</v>
      </c>
      <c r="C9" s="110" t="s">
        <v>250</v>
      </c>
      <c r="D9" s="110" t="s">
        <v>250</v>
      </c>
    </row>
    <row r="10" spans="1:4" ht="57" thickBot="1">
      <c r="A10" s="109" t="s">
        <v>235</v>
      </c>
      <c r="B10" s="112" t="s">
        <v>325</v>
      </c>
      <c r="C10" s="113">
        <f>C11</f>
        <v>1235.8</v>
      </c>
      <c r="D10" s="113">
        <f>D11</f>
        <v>1260.3</v>
      </c>
    </row>
    <row r="11" spans="1:4" ht="57" thickBot="1">
      <c r="A11" s="111" t="s">
        <v>251</v>
      </c>
      <c r="B11" s="112" t="s">
        <v>76</v>
      </c>
      <c r="C11" s="114">
        <f>C12+C13</f>
        <v>1235.8</v>
      </c>
      <c r="D11" s="114">
        <f>D12+D13</f>
        <v>1260.3</v>
      </c>
    </row>
    <row r="12" spans="1:4" ht="38.25" thickBot="1">
      <c r="A12" s="149" t="s">
        <v>446</v>
      </c>
      <c r="B12" s="115" t="s">
        <v>79</v>
      </c>
      <c r="C12" s="114">
        <v>460.5</v>
      </c>
      <c r="D12" s="114">
        <v>590</v>
      </c>
    </row>
    <row r="13" spans="1:4" ht="38.25" thickBot="1">
      <c r="A13" s="149" t="s">
        <v>447</v>
      </c>
      <c r="B13" s="116" t="s">
        <v>488</v>
      </c>
      <c r="C13" s="114">
        <v>775.3</v>
      </c>
      <c r="D13" s="114">
        <v>670.3</v>
      </c>
    </row>
    <row r="14" spans="3:4" ht="15.75">
      <c r="C14" s="117"/>
      <c r="D14" s="118"/>
    </row>
  </sheetData>
  <sheetProtection/>
  <mergeCells count="1">
    <mergeCell ref="A7:D7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zoomScalePageLayoutView="0" workbookViewId="0" topLeftCell="A1">
      <selection activeCell="A8" sqref="A8:E9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300</v>
      </c>
    </row>
    <row r="2" spans="4:5" ht="15">
      <c r="D2" s="16"/>
      <c r="E2" s="16" t="s">
        <v>135</v>
      </c>
    </row>
    <row r="3" spans="4:5" ht="15">
      <c r="D3" s="16"/>
      <c r="E3" s="16" t="s">
        <v>332</v>
      </c>
    </row>
    <row r="4" spans="4:5" ht="15">
      <c r="D4" s="16"/>
      <c r="E4" s="16" t="s">
        <v>525</v>
      </c>
    </row>
    <row r="7" spans="1:4" ht="15">
      <c r="A7" s="330"/>
      <c r="B7" s="330"/>
      <c r="C7" s="330"/>
      <c r="D7" s="330"/>
    </row>
    <row r="8" spans="1:5" ht="12.75" customHeight="1">
      <c r="A8" s="315" t="s">
        <v>1</v>
      </c>
      <c r="B8" s="315"/>
      <c r="C8" s="315"/>
      <c r="D8" s="315"/>
      <c r="E8" s="315"/>
    </row>
    <row r="9" spans="1:5" ht="30" customHeight="1">
      <c r="A9" s="315"/>
      <c r="B9" s="315"/>
      <c r="C9" s="315"/>
      <c r="D9" s="315"/>
      <c r="E9" s="315"/>
    </row>
    <row r="10" spans="1:5" ht="15" customHeight="1">
      <c r="A10" s="293"/>
      <c r="B10" s="293"/>
      <c r="C10" s="293"/>
      <c r="D10" s="293"/>
      <c r="E10" s="293"/>
    </row>
    <row r="13" spans="1:5" ht="15">
      <c r="A13" s="8" t="s">
        <v>234</v>
      </c>
      <c r="B13" s="8" t="s">
        <v>236</v>
      </c>
      <c r="C13" s="291" t="s">
        <v>475</v>
      </c>
      <c r="D13" s="292"/>
      <c r="E13" s="41" t="s">
        <v>11</v>
      </c>
    </row>
    <row r="14" spans="1:5" ht="45">
      <c r="A14" s="46">
        <v>1</v>
      </c>
      <c r="B14" s="45" t="s">
        <v>477</v>
      </c>
      <c r="C14" s="333">
        <v>0</v>
      </c>
      <c r="D14" s="334"/>
      <c r="E14" s="54">
        <v>0</v>
      </c>
    </row>
    <row r="15" spans="1:5" ht="45">
      <c r="A15" s="46">
        <v>2</v>
      </c>
      <c r="B15" s="45" t="s">
        <v>493</v>
      </c>
      <c r="C15" s="56"/>
      <c r="D15" s="57">
        <v>99.3</v>
      </c>
      <c r="E15" s="62">
        <v>99.3</v>
      </c>
    </row>
    <row r="16" spans="1:5" s="2" customFormat="1" ht="14.25">
      <c r="A16" s="98"/>
      <c r="B16" s="59" t="s">
        <v>220</v>
      </c>
      <c r="C16" s="328">
        <f>SUM(C14:D15)</f>
        <v>99.3</v>
      </c>
      <c r="D16" s="336"/>
      <c r="E16" s="55">
        <f>SUM(E14:E15)</f>
        <v>99.3</v>
      </c>
    </row>
    <row r="17" spans="1:5" ht="15">
      <c r="A17" s="39"/>
      <c r="B17" s="39"/>
      <c r="C17" s="60"/>
      <c r="D17" s="60"/>
      <c r="E17" s="60"/>
    </row>
    <row r="18" spans="1:5" ht="15">
      <c r="A18" s="39"/>
      <c r="B18" s="39"/>
      <c r="C18" s="60"/>
      <c r="D18" s="60"/>
      <c r="E18" s="60"/>
    </row>
    <row r="19" spans="1:5" ht="15">
      <c r="A19" s="39"/>
      <c r="B19" s="39"/>
      <c r="C19" s="60"/>
      <c r="D19" s="60"/>
      <c r="E19" s="60"/>
    </row>
    <row r="20" spans="1:5" ht="15">
      <c r="A20" s="39"/>
      <c r="B20" s="39"/>
      <c r="C20" s="61"/>
      <c r="D20" s="61"/>
      <c r="E20" s="61"/>
    </row>
    <row r="21" spans="1:5" ht="15">
      <c r="A21" s="39"/>
      <c r="B21" s="39"/>
      <c r="C21" s="61"/>
      <c r="D21" s="61"/>
      <c r="E21" s="61"/>
    </row>
    <row r="22" spans="1:5" ht="15">
      <c r="A22" s="39"/>
      <c r="B22" s="39"/>
      <c r="C22" s="61"/>
      <c r="D22" s="61"/>
      <c r="E22" s="61"/>
    </row>
    <row r="23" spans="1:5" ht="15">
      <c r="A23" s="39"/>
      <c r="B23" s="39"/>
      <c r="C23" s="61"/>
      <c r="D23" s="61"/>
      <c r="E23" s="61"/>
    </row>
    <row r="24" spans="1:5" ht="15">
      <c r="A24" s="39"/>
      <c r="B24" s="39"/>
      <c r="C24" s="61"/>
      <c r="D24" s="61"/>
      <c r="E24" s="61"/>
    </row>
    <row r="25" spans="1:5" ht="15">
      <c r="A25" s="39"/>
      <c r="B25" s="39"/>
      <c r="C25" s="61"/>
      <c r="D25" s="61"/>
      <c r="E25" s="61"/>
    </row>
    <row r="26" spans="1:5" ht="15">
      <c r="A26" s="39"/>
      <c r="B26" s="39"/>
      <c r="C26" s="61"/>
      <c r="D26" s="61"/>
      <c r="E26" s="61"/>
    </row>
    <row r="27" spans="1:5" ht="15">
      <c r="A27" s="39"/>
      <c r="B27" s="39"/>
      <c r="C27" s="61"/>
      <c r="D27" s="61"/>
      <c r="E27" s="61"/>
    </row>
    <row r="28" spans="1:5" ht="15">
      <c r="A28" s="39"/>
      <c r="B28" s="39"/>
      <c r="C28" s="61"/>
      <c r="D28" s="61"/>
      <c r="E28" s="61"/>
    </row>
    <row r="29" spans="1:5" ht="15">
      <c r="A29" s="39"/>
      <c r="B29" s="39"/>
      <c r="C29" s="61"/>
      <c r="D29" s="61"/>
      <c r="E29" s="61"/>
    </row>
    <row r="30" spans="1:5" ht="15">
      <c r="A30" s="39"/>
      <c r="B30" s="39"/>
      <c r="C30" s="61"/>
      <c r="D30" s="61"/>
      <c r="E30" s="61"/>
    </row>
    <row r="31" spans="1:5" ht="15">
      <c r="A31" s="39"/>
      <c r="B31" s="39"/>
      <c r="C31" s="61"/>
      <c r="D31" s="61"/>
      <c r="E31" s="61"/>
    </row>
    <row r="32" spans="1:5" ht="15">
      <c r="A32" s="39"/>
      <c r="B32" s="39"/>
      <c r="C32" s="61"/>
      <c r="D32" s="61"/>
      <c r="E32" s="61"/>
    </row>
    <row r="33" spans="1:5" ht="15">
      <c r="A33" s="39"/>
      <c r="B33" s="39"/>
      <c r="C33" s="61"/>
      <c r="D33" s="61"/>
      <c r="E33" s="61"/>
    </row>
    <row r="34" spans="1:5" ht="15">
      <c r="A34" s="39"/>
      <c r="B34" s="39"/>
      <c r="C34" s="61"/>
      <c r="D34" s="61"/>
      <c r="E34" s="61"/>
    </row>
    <row r="35" spans="1:5" ht="15">
      <c r="A35" s="39"/>
      <c r="B35" s="39"/>
      <c r="C35" s="61"/>
      <c r="D35" s="61"/>
      <c r="E35" s="61"/>
    </row>
    <row r="36" spans="1:5" ht="15">
      <c r="A36" s="39"/>
      <c r="B36" s="39"/>
      <c r="C36" s="61"/>
      <c r="D36" s="61"/>
      <c r="E36" s="61"/>
    </row>
    <row r="37" spans="1:5" ht="15">
      <c r="A37" s="39"/>
      <c r="B37" s="39"/>
      <c r="C37" s="61"/>
      <c r="D37" s="61"/>
      <c r="E37" s="61"/>
    </row>
    <row r="38" spans="1:5" ht="15">
      <c r="A38" s="39"/>
      <c r="B38" s="39"/>
      <c r="C38" s="61"/>
      <c r="D38" s="61"/>
      <c r="E38" s="61"/>
    </row>
    <row r="39" spans="1:5" ht="15">
      <c r="A39" s="39"/>
      <c r="B39" s="39"/>
      <c r="C39" s="61"/>
      <c r="D39" s="61"/>
      <c r="E39" s="61"/>
    </row>
    <row r="40" spans="1:5" ht="15">
      <c r="A40" s="39"/>
      <c r="B40" s="39"/>
      <c r="C40" s="61"/>
      <c r="D40" s="61"/>
      <c r="E40" s="61"/>
    </row>
    <row r="41" spans="1:5" ht="15">
      <c r="A41" s="39"/>
      <c r="B41" s="39"/>
      <c r="C41" s="61"/>
      <c r="D41" s="61"/>
      <c r="E41" s="61"/>
    </row>
    <row r="42" spans="1:5" ht="15">
      <c r="A42" s="39"/>
      <c r="B42" s="39"/>
      <c r="C42" s="61"/>
      <c r="D42" s="61"/>
      <c r="E42" s="61"/>
    </row>
    <row r="43" spans="1:5" ht="15">
      <c r="A43" s="39"/>
      <c r="B43" s="39"/>
      <c r="C43" s="61"/>
      <c r="D43" s="61"/>
      <c r="E43" s="61"/>
    </row>
    <row r="44" spans="1:5" ht="15">
      <c r="A44" s="39"/>
      <c r="B44" s="39"/>
      <c r="C44" s="61"/>
      <c r="D44" s="61"/>
      <c r="E44" s="61"/>
    </row>
    <row r="45" spans="1:5" ht="15">
      <c r="A45" s="39"/>
      <c r="B45" s="39"/>
      <c r="C45" s="61"/>
      <c r="D45" s="61"/>
      <c r="E45" s="61"/>
    </row>
    <row r="46" spans="1:5" ht="15">
      <c r="A46" s="39"/>
      <c r="B46" s="39"/>
      <c r="C46" s="61"/>
      <c r="D46" s="61"/>
      <c r="E46" s="61"/>
    </row>
    <row r="47" spans="1:5" ht="15">
      <c r="A47" s="39"/>
      <c r="B47" s="39"/>
      <c r="C47" s="61"/>
      <c r="D47" s="61"/>
      <c r="E47" s="61"/>
    </row>
    <row r="48" spans="1:5" ht="15">
      <c r="A48" s="39"/>
      <c r="B48" s="39"/>
      <c r="C48" s="61"/>
      <c r="D48" s="61"/>
      <c r="E48" s="61"/>
    </row>
    <row r="49" spans="1:5" ht="15">
      <c r="A49" s="39"/>
      <c r="B49" s="39"/>
      <c r="C49" s="61"/>
      <c r="D49" s="61"/>
      <c r="E49" s="61"/>
    </row>
    <row r="50" spans="1:5" ht="15">
      <c r="A50" s="39"/>
      <c r="B50" s="39"/>
      <c r="C50" s="61"/>
      <c r="D50" s="61"/>
      <c r="E50" s="61"/>
    </row>
    <row r="51" spans="1:5" ht="15">
      <c r="A51" s="39"/>
      <c r="B51" s="39"/>
      <c r="C51" s="61"/>
      <c r="D51" s="61"/>
      <c r="E51" s="61"/>
    </row>
    <row r="52" spans="1:5" ht="15">
      <c r="A52" s="39"/>
      <c r="B52" s="39"/>
      <c r="C52" s="61"/>
      <c r="D52" s="61"/>
      <c r="E52" s="61"/>
    </row>
    <row r="53" spans="1:5" ht="15">
      <c r="A53" s="39"/>
      <c r="B53" s="39"/>
      <c r="C53" s="61"/>
      <c r="D53" s="61"/>
      <c r="E53" s="61"/>
    </row>
    <row r="54" spans="1:5" ht="15">
      <c r="A54" s="39"/>
      <c r="B54" s="39"/>
      <c r="C54" s="61"/>
      <c r="D54" s="61"/>
      <c r="E54" s="61"/>
    </row>
    <row r="55" spans="1:5" ht="15">
      <c r="A55" s="39"/>
      <c r="B55" s="39"/>
      <c r="C55" s="61"/>
      <c r="D55" s="61"/>
      <c r="E55" s="61"/>
    </row>
    <row r="56" spans="1:5" ht="15">
      <c r="A56" s="39"/>
      <c r="B56" s="39"/>
      <c r="C56" s="61"/>
      <c r="D56" s="61"/>
      <c r="E56" s="61"/>
    </row>
    <row r="57" spans="1:5" ht="15">
      <c r="A57" s="39"/>
      <c r="B57" s="39"/>
      <c r="C57" s="61"/>
      <c r="D57" s="61"/>
      <c r="E57" s="61"/>
    </row>
    <row r="58" spans="1:5" ht="15">
      <c r="A58" s="39"/>
      <c r="B58" s="39"/>
      <c r="C58" s="61"/>
      <c r="D58" s="61"/>
      <c r="E58" s="61"/>
    </row>
    <row r="59" spans="1:5" ht="15">
      <c r="A59" s="39"/>
      <c r="B59" s="39"/>
      <c r="C59" s="61"/>
      <c r="D59" s="61"/>
      <c r="E59" s="61"/>
    </row>
    <row r="60" spans="1:5" ht="15">
      <c r="A60" s="39"/>
      <c r="B60" s="39"/>
      <c r="C60" s="61"/>
      <c r="D60" s="61"/>
      <c r="E60" s="61"/>
    </row>
    <row r="61" spans="1:5" ht="15">
      <c r="A61" s="39"/>
      <c r="B61" s="39"/>
      <c r="C61" s="61"/>
      <c r="D61" s="61"/>
      <c r="E61" s="61"/>
    </row>
    <row r="62" spans="1:5" ht="15">
      <c r="A62" s="39"/>
      <c r="B62" s="39"/>
      <c r="C62" s="61"/>
      <c r="D62" s="61"/>
      <c r="E62" s="61"/>
    </row>
    <row r="63" spans="1:5" ht="15">
      <c r="A63" s="39"/>
      <c r="B63" s="39"/>
      <c r="C63" s="61"/>
      <c r="D63" s="61"/>
      <c r="E63" s="61"/>
    </row>
    <row r="64" spans="1:5" ht="15">
      <c r="A64" s="39"/>
      <c r="B64" s="39"/>
      <c r="C64" s="61"/>
      <c r="D64" s="61"/>
      <c r="E64" s="61"/>
    </row>
    <row r="65" spans="1:5" ht="15">
      <c r="A65" s="39"/>
      <c r="B65" s="39"/>
      <c r="C65" s="61"/>
      <c r="D65" s="61"/>
      <c r="E65" s="61"/>
    </row>
    <row r="66" spans="1:5" ht="15">
      <c r="A66" s="39"/>
      <c r="B66" s="39"/>
      <c r="C66" s="61"/>
      <c r="D66" s="61"/>
      <c r="E66" s="61"/>
    </row>
    <row r="67" spans="1:5" ht="15">
      <c r="A67" s="39"/>
      <c r="B67" s="39"/>
      <c r="C67" s="61"/>
      <c r="D67" s="61"/>
      <c r="E67" s="61"/>
    </row>
    <row r="68" spans="1:5" ht="15">
      <c r="A68" s="39"/>
      <c r="B68" s="39"/>
      <c r="C68" s="61"/>
      <c r="D68" s="61"/>
      <c r="E68" s="61"/>
    </row>
    <row r="69" spans="1:5" ht="15">
      <c r="A69" s="39"/>
      <c r="B69" s="39"/>
      <c r="C69" s="61"/>
      <c r="D69" s="61"/>
      <c r="E69" s="61"/>
    </row>
    <row r="70" spans="1:5" ht="15">
      <c r="A70" s="39"/>
      <c r="B70" s="39"/>
      <c r="C70" s="61"/>
      <c r="D70" s="61"/>
      <c r="E70" s="61"/>
    </row>
    <row r="71" spans="1:5" ht="15">
      <c r="A71" s="39"/>
      <c r="B71" s="39"/>
      <c r="C71" s="61"/>
      <c r="D71" s="61"/>
      <c r="E71" s="61"/>
    </row>
    <row r="72" spans="1:5" ht="15">
      <c r="A72" s="39"/>
      <c r="B72" s="39"/>
      <c r="C72" s="61"/>
      <c r="D72" s="61"/>
      <c r="E72" s="61"/>
    </row>
    <row r="73" spans="1:5" ht="15">
      <c r="A73" s="39"/>
      <c r="B73" s="39"/>
      <c r="C73" s="61"/>
      <c r="D73" s="61"/>
      <c r="E73" s="61"/>
    </row>
    <row r="74" spans="1:5" ht="15">
      <c r="A74" s="39"/>
      <c r="B74" s="39"/>
      <c r="C74" s="61"/>
      <c r="D74" s="61"/>
      <c r="E74" s="61"/>
    </row>
    <row r="75" spans="1:5" ht="15">
      <c r="A75" s="39"/>
      <c r="B75" s="39"/>
      <c r="C75" s="61"/>
      <c r="D75" s="61"/>
      <c r="E75" s="61"/>
    </row>
    <row r="76" spans="1:5" ht="15">
      <c r="A76" s="39"/>
      <c r="B76" s="39"/>
      <c r="C76" s="61"/>
      <c r="D76" s="61"/>
      <c r="E76" s="61"/>
    </row>
    <row r="77" spans="1:5" ht="15">
      <c r="A77" s="39"/>
      <c r="B77" s="39"/>
      <c r="C77" s="61"/>
      <c r="D77" s="61"/>
      <c r="E77" s="61"/>
    </row>
    <row r="78" spans="1:5" ht="15">
      <c r="A78" s="39"/>
      <c r="B78" s="39"/>
      <c r="C78" s="61"/>
      <c r="D78" s="61"/>
      <c r="E78" s="61"/>
    </row>
    <row r="79" spans="1:5" ht="15">
      <c r="A79" s="39"/>
      <c r="B79" s="39"/>
      <c r="C79" s="61"/>
      <c r="D79" s="61"/>
      <c r="E79" s="61"/>
    </row>
    <row r="80" spans="1:5" ht="15">
      <c r="A80" s="39"/>
      <c r="B80" s="39"/>
      <c r="C80" s="61"/>
      <c r="D80" s="61"/>
      <c r="E80" s="61"/>
    </row>
    <row r="81" spans="1:5" ht="15">
      <c r="A81" s="39"/>
      <c r="B81" s="39"/>
      <c r="C81" s="61"/>
      <c r="D81" s="61"/>
      <c r="E81" s="61"/>
    </row>
    <row r="82" spans="1:5" ht="15">
      <c r="A82" s="39"/>
      <c r="B82" s="39"/>
      <c r="C82" s="61"/>
      <c r="D82" s="61"/>
      <c r="E82" s="61"/>
    </row>
    <row r="83" spans="1:5" ht="15">
      <c r="A83" s="39"/>
      <c r="B83" s="39"/>
      <c r="C83" s="61"/>
      <c r="D83" s="61"/>
      <c r="E83" s="61"/>
    </row>
    <row r="84" spans="1:5" ht="15">
      <c r="A84" s="39"/>
      <c r="B84" s="39"/>
      <c r="C84" s="61"/>
      <c r="D84" s="61"/>
      <c r="E84" s="61"/>
    </row>
    <row r="85" spans="1:5" ht="15">
      <c r="A85" s="39"/>
      <c r="B85" s="39"/>
      <c r="C85" s="61"/>
      <c r="D85" s="61"/>
      <c r="E85" s="61"/>
    </row>
    <row r="86" spans="1:5" ht="15">
      <c r="A86" s="39"/>
      <c r="B86" s="39"/>
      <c r="C86" s="61"/>
      <c r="D86" s="61"/>
      <c r="E86" s="61"/>
    </row>
    <row r="87" spans="1:5" ht="15">
      <c r="A87" s="39"/>
      <c r="B87" s="39"/>
      <c r="C87" s="61"/>
      <c r="D87" s="61"/>
      <c r="E87" s="61"/>
    </row>
    <row r="88" spans="1:5" ht="15">
      <c r="A88" s="39"/>
      <c r="B88" s="39"/>
      <c r="C88" s="61"/>
      <c r="D88" s="61"/>
      <c r="E88" s="61"/>
    </row>
    <row r="89" spans="1:5" ht="15">
      <c r="A89" s="39"/>
      <c r="B89" s="39"/>
      <c r="C89" s="61"/>
      <c r="D89" s="61"/>
      <c r="E89" s="61"/>
    </row>
    <row r="90" spans="1:5" ht="15">
      <c r="A90" s="39"/>
      <c r="B90" s="39"/>
      <c r="C90" s="61"/>
      <c r="D90" s="61"/>
      <c r="E90" s="61"/>
    </row>
    <row r="91" spans="1:5" ht="15">
      <c r="A91" s="39"/>
      <c r="B91" s="39"/>
      <c r="C91" s="61"/>
      <c r="D91" s="61"/>
      <c r="E91" s="61"/>
    </row>
    <row r="92" spans="3:5" ht="15">
      <c r="C92" s="32"/>
      <c r="D92" s="32"/>
      <c r="E92" s="32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</sheetData>
  <sheetProtection/>
  <mergeCells count="6">
    <mergeCell ref="C16:D16"/>
    <mergeCell ref="A8:E9"/>
    <mergeCell ref="A10:E10"/>
    <mergeCell ref="A7:D7"/>
    <mergeCell ref="C13:D13"/>
    <mergeCell ref="C14:D14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30.125" style="14" customWidth="1"/>
    <col min="4" max="5" width="29.875" style="14" customWidth="1"/>
  </cols>
  <sheetData>
    <row r="1" spans="4:5" ht="15">
      <c r="D1" s="16"/>
      <c r="E1" s="16" t="s">
        <v>317</v>
      </c>
    </row>
    <row r="2" spans="4:5" ht="15">
      <c r="D2" s="16"/>
      <c r="E2" s="16" t="s">
        <v>135</v>
      </c>
    </row>
    <row r="3" spans="4:5" ht="15">
      <c r="D3" s="16"/>
      <c r="E3" s="16" t="s">
        <v>332</v>
      </c>
    </row>
    <row r="4" spans="4:5" ht="15">
      <c r="D4" s="16"/>
      <c r="E4" s="16" t="s">
        <v>525</v>
      </c>
    </row>
    <row r="5" spans="4:5" ht="15">
      <c r="D5" s="79"/>
      <c r="E5" s="79"/>
    </row>
    <row r="8" spans="1:5" ht="12.75" customHeight="1">
      <c r="A8" s="290" t="s">
        <v>9</v>
      </c>
      <c r="B8" s="290"/>
      <c r="C8" s="290"/>
      <c r="D8" s="290"/>
      <c r="E8" s="290"/>
    </row>
    <row r="9" spans="1:5" ht="18.75" customHeight="1">
      <c r="A9" s="290"/>
      <c r="B9" s="290"/>
      <c r="C9" s="290"/>
      <c r="D9" s="290"/>
      <c r="E9" s="290"/>
    </row>
    <row r="11" spans="1:5" ht="60">
      <c r="A11" s="8"/>
      <c r="B11" s="8" t="s">
        <v>226</v>
      </c>
      <c r="C11" s="291" t="s">
        <v>405</v>
      </c>
      <c r="D11" s="292"/>
      <c r="E11" s="80" t="s">
        <v>397</v>
      </c>
    </row>
    <row r="12" spans="1:5" ht="45" customHeight="1">
      <c r="A12" s="48">
        <v>660</v>
      </c>
      <c r="B12" s="18" t="s">
        <v>227</v>
      </c>
      <c r="C12" s="289" t="s">
        <v>406</v>
      </c>
      <c r="D12" s="289"/>
      <c r="E12" s="54">
        <v>0</v>
      </c>
    </row>
    <row r="13" spans="1:5" ht="45" customHeight="1">
      <c r="A13" s="48">
        <v>660</v>
      </c>
      <c r="B13" s="18" t="s">
        <v>228</v>
      </c>
      <c r="C13" s="289" t="s">
        <v>407</v>
      </c>
      <c r="D13" s="289"/>
      <c r="E13" s="54">
        <v>0</v>
      </c>
    </row>
    <row r="14" spans="1:5" ht="45" customHeight="1">
      <c r="A14" s="48">
        <v>660</v>
      </c>
      <c r="B14" s="18" t="s">
        <v>198</v>
      </c>
      <c r="C14" s="289" t="s">
        <v>414</v>
      </c>
      <c r="D14" s="289"/>
      <c r="E14" s="54">
        <v>0</v>
      </c>
    </row>
    <row r="15" spans="1:5" ht="45" customHeight="1">
      <c r="A15" s="48">
        <v>660</v>
      </c>
      <c r="B15" s="18" t="s">
        <v>199</v>
      </c>
      <c r="C15" s="289" t="s">
        <v>415</v>
      </c>
      <c r="D15" s="289"/>
      <c r="E15" s="54">
        <v>0</v>
      </c>
    </row>
    <row r="16" spans="1:5" ht="45" customHeight="1">
      <c r="A16" s="48">
        <v>660</v>
      </c>
      <c r="B16" s="18" t="s">
        <v>533</v>
      </c>
      <c r="C16" s="337" t="s">
        <v>534</v>
      </c>
      <c r="D16" s="338"/>
      <c r="E16" s="54">
        <v>-9579.9</v>
      </c>
    </row>
    <row r="17" spans="1:5" ht="30" customHeight="1">
      <c r="A17" s="48">
        <v>660</v>
      </c>
      <c r="B17" s="18" t="s">
        <v>230</v>
      </c>
      <c r="C17" s="289" t="s">
        <v>416</v>
      </c>
      <c r="D17" s="289"/>
      <c r="E17" s="54">
        <v>-9579.9</v>
      </c>
    </row>
    <row r="18" spans="1:5" ht="30" customHeight="1">
      <c r="A18" s="48">
        <v>660</v>
      </c>
      <c r="B18" s="18" t="s">
        <v>536</v>
      </c>
      <c r="C18" s="337" t="s">
        <v>535</v>
      </c>
      <c r="D18" s="338"/>
      <c r="E18" s="54">
        <v>9579.9</v>
      </c>
    </row>
    <row r="19" spans="1:5" ht="30" customHeight="1">
      <c r="A19" s="48">
        <v>660</v>
      </c>
      <c r="B19" s="18" t="s">
        <v>231</v>
      </c>
      <c r="C19" s="289" t="s">
        <v>417</v>
      </c>
      <c r="D19" s="289"/>
      <c r="E19" s="54">
        <v>9579.9</v>
      </c>
    </row>
    <row r="20" spans="1:5" ht="15">
      <c r="A20" s="39"/>
      <c r="B20" s="39"/>
      <c r="C20" s="60"/>
      <c r="D20" s="60"/>
      <c r="E20" s="60"/>
    </row>
    <row r="21" spans="1:5" ht="15">
      <c r="A21" s="39"/>
      <c r="B21" s="39"/>
      <c r="C21" s="60"/>
      <c r="D21" s="60"/>
      <c r="E21" s="60"/>
    </row>
    <row r="22" spans="1:5" ht="15">
      <c r="A22" s="39"/>
      <c r="B22" s="39"/>
      <c r="C22" s="60"/>
      <c r="D22" s="60"/>
      <c r="E22" s="60"/>
    </row>
    <row r="23" spans="1:5" ht="15">
      <c r="A23" s="39"/>
      <c r="B23" s="39"/>
      <c r="C23" s="61"/>
      <c r="D23" s="61"/>
      <c r="E23" s="61"/>
    </row>
    <row r="24" spans="1:5" ht="15">
      <c r="A24" s="39"/>
      <c r="B24" s="39"/>
      <c r="C24" s="61"/>
      <c r="D24" s="61"/>
      <c r="E24" s="61"/>
    </row>
    <row r="25" spans="1:5" ht="15">
      <c r="A25" s="39"/>
      <c r="B25" s="39"/>
      <c r="C25" s="61"/>
      <c r="D25" s="61"/>
      <c r="E25" s="61"/>
    </row>
    <row r="26" spans="1:5" ht="15">
      <c r="A26" s="39"/>
      <c r="B26" s="39"/>
      <c r="C26" s="61"/>
      <c r="D26" s="61"/>
      <c r="E26" s="61"/>
    </row>
    <row r="27" spans="1:5" ht="15">
      <c r="A27" s="39"/>
      <c r="B27" s="39"/>
      <c r="C27" s="61"/>
      <c r="D27" s="61"/>
      <c r="E27" s="61"/>
    </row>
    <row r="28" spans="1:5" ht="15">
      <c r="A28" s="39"/>
      <c r="B28" s="39"/>
      <c r="C28" s="61"/>
      <c r="D28" s="61"/>
      <c r="E28" s="61"/>
    </row>
    <row r="29" spans="1:5" ht="15">
      <c r="A29" s="39"/>
      <c r="B29" s="39"/>
      <c r="C29" s="61"/>
      <c r="D29" s="61"/>
      <c r="E29" s="61"/>
    </row>
    <row r="30" spans="1:5" ht="15">
      <c r="A30" s="39"/>
      <c r="B30" s="39"/>
      <c r="C30" s="61"/>
      <c r="D30" s="61"/>
      <c r="E30" s="61"/>
    </row>
    <row r="31" spans="1:5" ht="15">
      <c r="A31" s="39"/>
      <c r="B31" s="39"/>
      <c r="C31" s="61"/>
      <c r="D31" s="61"/>
      <c r="E31" s="61"/>
    </row>
    <row r="32" spans="1:5" ht="15">
      <c r="A32" s="39"/>
      <c r="B32" s="39"/>
      <c r="C32" s="61"/>
      <c r="D32" s="61"/>
      <c r="E32" s="61"/>
    </row>
    <row r="33" spans="1:5" ht="15">
      <c r="A33" s="39"/>
      <c r="B33" s="39"/>
      <c r="C33" s="61"/>
      <c r="D33" s="61"/>
      <c r="E33" s="61"/>
    </row>
    <row r="34" spans="1:5" ht="15">
      <c r="A34" s="39"/>
      <c r="B34" s="39"/>
      <c r="C34" s="61"/>
      <c r="D34" s="61"/>
      <c r="E34" s="61"/>
    </row>
    <row r="35" spans="1:5" ht="15">
      <c r="A35" s="39"/>
      <c r="B35" s="39"/>
      <c r="C35" s="61"/>
      <c r="D35" s="61"/>
      <c r="E35" s="61"/>
    </row>
    <row r="36" spans="1:5" ht="15">
      <c r="A36" s="39"/>
      <c r="B36" s="39"/>
      <c r="C36" s="61"/>
      <c r="D36" s="61"/>
      <c r="E36" s="61"/>
    </row>
    <row r="37" spans="1:5" ht="15">
      <c r="A37" s="39"/>
      <c r="B37" s="39"/>
      <c r="C37" s="61"/>
      <c r="D37" s="61"/>
      <c r="E37" s="61"/>
    </row>
    <row r="38" spans="1:5" ht="15">
      <c r="A38" s="39"/>
      <c r="B38" s="39"/>
      <c r="C38" s="61"/>
      <c r="D38" s="61"/>
      <c r="E38" s="61"/>
    </row>
    <row r="39" spans="1:5" ht="15">
      <c r="A39" s="39"/>
      <c r="B39" s="39"/>
      <c r="C39" s="61"/>
      <c r="D39" s="61"/>
      <c r="E39" s="61"/>
    </row>
    <row r="40" spans="1:5" ht="15">
      <c r="A40" s="39"/>
      <c r="B40" s="39"/>
      <c r="C40" s="61"/>
      <c r="D40" s="61"/>
      <c r="E40" s="61"/>
    </row>
    <row r="41" spans="1:5" ht="15">
      <c r="A41" s="39"/>
      <c r="B41" s="39"/>
      <c r="C41" s="61"/>
      <c r="D41" s="61"/>
      <c r="E41" s="61"/>
    </row>
    <row r="42" spans="1:5" ht="15">
      <c r="A42" s="39"/>
      <c r="B42" s="39"/>
      <c r="C42" s="61"/>
      <c r="D42" s="61"/>
      <c r="E42" s="61"/>
    </row>
    <row r="43" spans="1:5" ht="15">
      <c r="A43" s="39"/>
      <c r="B43" s="39"/>
      <c r="C43" s="61"/>
      <c r="D43" s="61"/>
      <c r="E43" s="61"/>
    </row>
    <row r="44" spans="1:5" ht="15">
      <c r="A44" s="39"/>
      <c r="B44" s="39"/>
      <c r="C44" s="61"/>
      <c r="D44" s="61"/>
      <c r="E44" s="61"/>
    </row>
    <row r="45" spans="1:5" ht="15">
      <c r="A45" s="39"/>
      <c r="B45" s="39"/>
      <c r="C45" s="61"/>
      <c r="D45" s="61"/>
      <c r="E45" s="61"/>
    </row>
    <row r="46" spans="1:5" ht="15">
      <c r="A46" s="39"/>
      <c r="B46" s="39"/>
      <c r="C46" s="61"/>
      <c r="D46" s="61"/>
      <c r="E46" s="61"/>
    </row>
    <row r="47" spans="1:5" ht="15">
      <c r="A47" s="39"/>
      <c r="B47" s="39"/>
      <c r="C47" s="61"/>
      <c r="D47" s="61"/>
      <c r="E47" s="61"/>
    </row>
    <row r="48" spans="1:5" ht="15">
      <c r="A48" s="39"/>
      <c r="B48" s="39"/>
      <c r="C48" s="61"/>
      <c r="D48" s="61"/>
      <c r="E48" s="61"/>
    </row>
    <row r="49" spans="1:5" ht="15">
      <c r="A49" s="39"/>
      <c r="B49" s="39"/>
      <c r="C49" s="61"/>
      <c r="D49" s="61"/>
      <c r="E49" s="61"/>
    </row>
    <row r="50" spans="1:5" ht="15">
      <c r="A50" s="39"/>
      <c r="B50" s="39"/>
      <c r="C50" s="61"/>
      <c r="D50" s="61"/>
      <c r="E50" s="61"/>
    </row>
    <row r="51" spans="1:5" ht="15">
      <c r="A51" s="39"/>
      <c r="B51" s="39"/>
      <c r="C51" s="61"/>
      <c r="D51" s="61"/>
      <c r="E51" s="61"/>
    </row>
    <row r="52" spans="1:5" ht="15">
      <c r="A52" s="39"/>
      <c r="B52" s="39"/>
      <c r="C52" s="61"/>
      <c r="D52" s="61"/>
      <c r="E52" s="61"/>
    </row>
    <row r="53" spans="1:5" ht="15">
      <c r="A53" s="39"/>
      <c r="B53" s="39"/>
      <c r="C53" s="61"/>
      <c r="D53" s="61"/>
      <c r="E53" s="61"/>
    </row>
    <row r="54" spans="1:5" ht="15">
      <c r="A54" s="39"/>
      <c r="B54" s="39"/>
      <c r="C54" s="61"/>
      <c r="D54" s="61"/>
      <c r="E54" s="61"/>
    </row>
    <row r="55" spans="1:5" ht="15">
      <c r="A55" s="39"/>
      <c r="B55" s="39"/>
      <c r="C55" s="61"/>
      <c r="D55" s="61"/>
      <c r="E55" s="61"/>
    </row>
    <row r="56" spans="1:5" ht="15">
      <c r="A56" s="39"/>
      <c r="B56" s="39"/>
      <c r="C56" s="61"/>
      <c r="D56" s="61"/>
      <c r="E56" s="61"/>
    </row>
    <row r="57" spans="1:5" ht="15">
      <c r="A57" s="39"/>
      <c r="B57" s="39"/>
      <c r="C57" s="61"/>
      <c r="D57" s="61"/>
      <c r="E57" s="61"/>
    </row>
    <row r="58" spans="1:5" ht="15">
      <c r="A58" s="39"/>
      <c r="B58" s="39"/>
      <c r="C58" s="61"/>
      <c r="D58" s="61"/>
      <c r="E58" s="61"/>
    </row>
    <row r="59" spans="1:5" ht="15">
      <c r="A59" s="39"/>
      <c r="B59" s="39"/>
      <c r="C59" s="61"/>
      <c r="D59" s="61"/>
      <c r="E59" s="61"/>
    </row>
    <row r="60" spans="1:5" ht="15">
      <c r="A60" s="39"/>
      <c r="B60" s="39"/>
      <c r="C60" s="61"/>
      <c r="D60" s="61"/>
      <c r="E60" s="61"/>
    </row>
    <row r="61" spans="1:5" ht="15">
      <c r="A61" s="39"/>
      <c r="B61" s="39"/>
      <c r="C61" s="61"/>
      <c r="D61" s="61"/>
      <c r="E61" s="61"/>
    </row>
    <row r="62" spans="1:5" ht="15">
      <c r="A62" s="39"/>
      <c r="B62" s="39"/>
      <c r="C62" s="61"/>
      <c r="D62" s="61"/>
      <c r="E62" s="61"/>
    </row>
    <row r="63" spans="1:5" ht="15">
      <c r="A63" s="39"/>
      <c r="B63" s="39"/>
      <c r="C63" s="61"/>
      <c r="D63" s="61"/>
      <c r="E63" s="61"/>
    </row>
    <row r="64" spans="1:5" ht="15">
      <c r="A64" s="39"/>
      <c r="B64" s="39"/>
      <c r="C64" s="61"/>
      <c r="D64" s="61"/>
      <c r="E64" s="61"/>
    </row>
    <row r="65" spans="1:5" ht="15">
      <c r="A65" s="39"/>
      <c r="B65" s="39"/>
      <c r="C65" s="61"/>
      <c r="D65" s="61"/>
      <c r="E65" s="61"/>
    </row>
    <row r="66" spans="1:5" ht="15">
      <c r="A66" s="39"/>
      <c r="B66" s="39"/>
      <c r="C66" s="61"/>
      <c r="D66" s="61"/>
      <c r="E66" s="61"/>
    </row>
    <row r="67" spans="1:5" ht="15">
      <c r="A67" s="39"/>
      <c r="B67" s="39"/>
      <c r="C67" s="61"/>
      <c r="D67" s="61"/>
      <c r="E67" s="61"/>
    </row>
    <row r="68" spans="1:5" ht="15">
      <c r="A68" s="39"/>
      <c r="B68" s="39"/>
      <c r="C68" s="61"/>
      <c r="D68" s="61"/>
      <c r="E68" s="61"/>
    </row>
    <row r="69" spans="1:5" ht="15">
      <c r="A69" s="39"/>
      <c r="B69" s="39"/>
      <c r="C69" s="61"/>
      <c r="D69" s="61"/>
      <c r="E69" s="61"/>
    </row>
    <row r="70" spans="1:5" ht="15">
      <c r="A70" s="39"/>
      <c r="B70" s="39"/>
      <c r="C70" s="61"/>
      <c r="D70" s="61"/>
      <c r="E70" s="61"/>
    </row>
    <row r="71" spans="1:5" ht="15">
      <c r="A71" s="39"/>
      <c r="B71" s="39"/>
      <c r="C71" s="61"/>
      <c r="D71" s="61"/>
      <c r="E71" s="61"/>
    </row>
    <row r="72" spans="1:5" ht="15">
      <c r="A72" s="39"/>
      <c r="B72" s="39"/>
      <c r="C72" s="61"/>
      <c r="D72" s="61"/>
      <c r="E72" s="61"/>
    </row>
    <row r="73" spans="1:5" ht="15">
      <c r="A73" s="39"/>
      <c r="B73" s="39"/>
      <c r="C73" s="61"/>
      <c r="D73" s="61"/>
      <c r="E73" s="61"/>
    </row>
    <row r="74" spans="1:5" ht="15">
      <c r="A74" s="39"/>
      <c r="B74" s="39"/>
      <c r="C74" s="61"/>
      <c r="D74" s="61"/>
      <c r="E74" s="61"/>
    </row>
    <row r="75" spans="1:5" ht="15">
      <c r="A75" s="39"/>
      <c r="B75" s="39"/>
      <c r="C75" s="61"/>
      <c r="D75" s="61"/>
      <c r="E75" s="61"/>
    </row>
    <row r="76" spans="1:5" ht="15">
      <c r="A76" s="39"/>
      <c r="B76" s="39"/>
      <c r="C76" s="61"/>
      <c r="D76" s="61"/>
      <c r="E76" s="61"/>
    </row>
    <row r="77" spans="1:5" ht="15">
      <c r="A77" s="39"/>
      <c r="B77" s="39"/>
      <c r="C77" s="61"/>
      <c r="D77" s="61"/>
      <c r="E77" s="61"/>
    </row>
    <row r="78" spans="1:5" ht="15">
      <c r="A78" s="39"/>
      <c r="B78" s="39"/>
      <c r="C78" s="61"/>
      <c r="D78" s="61"/>
      <c r="E78" s="61"/>
    </row>
    <row r="79" spans="1:5" ht="15">
      <c r="A79" s="39"/>
      <c r="B79" s="39"/>
      <c r="C79" s="61"/>
      <c r="D79" s="61"/>
      <c r="E79" s="61"/>
    </row>
    <row r="80" spans="1:5" ht="15">
      <c r="A80" s="39"/>
      <c r="B80" s="39"/>
      <c r="C80" s="61"/>
      <c r="D80" s="61"/>
      <c r="E80" s="61"/>
    </row>
    <row r="81" spans="1:5" ht="15">
      <c r="A81" s="39"/>
      <c r="B81" s="39"/>
      <c r="C81" s="61"/>
      <c r="D81" s="61"/>
      <c r="E81" s="61"/>
    </row>
    <row r="82" spans="1:5" ht="15">
      <c r="A82" s="39"/>
      <c r="B82" s="39"/>
      <c r="C82" s="61"/>
      <c r="D82" s="61"/>
      <c r="E82" s="61"/>
    </row>
    <row r="83" spans="1:5" ht="15">
      <c r="A83" s="39"/>
      <c r="B83" s="39"/>
      <c r="C83" s="61"/>
      <c r="D83" s="61"/>
      <c r="E83" s="61"/>
    </row>
    <row r="84" spans="1:5" ht="15">
      <c r="A84" s="39"/>
      <c r="B84" s="39"/>
      <c r="C84" s="61"/>
      <c r="D84" s="61"/>
      <c r="E84" s="61"/>
    </row>
    <row r="85" spans="1:5" ht="15">
      <c r="A85" s="39"/>
      <c r="B85" s="39"/>
      <c r="C85" s="61"/>
      <c r="D85" s="61"/>
      <c r="E85" s="61"/>
    </row>
    <row r="86" spans="1:5" ht="15">
      <c r="A86" s="39"/>
      <c r="B86" s="39"/>
      <c r="C86" s="61"/>
      <c r="D86" s="61"/>
      <c r="E86" s="61"/>
    </row>
    <row r="87" spans="1:5" ht="15">
      <c r="A87" s="39"/>
      <c r="B87" s="39"/>
      <c r="C87" s="61"/>
      <c r="D87" s="61"/>
      <c r="E87" s="61"/>
    </row>
    <row r="88" spans="1:5" ht="15">
      <c r="A88" s="39"/>
      <c r="B88" s="39"/>
      <c r="C88" s="61"/>
      <c r="D88" s="61"/>
      <c r="E88" s="61"/>
    </row>
    <row r="89" spans="1:5" ht="15">
      <c r="A89" s="39"/>
      <c r="B89" s="39"/>
      <c r="C89" s="61"/>
      <c r="D89" s="61"/>
      <c r="E89" s="61"/>
    </row>
    <row r="90" spans="1:5" ht="15">
      <c r="A90" s="39"/>
      <c r="B90" s="39"/>
      <c r="C90" s="61"/>
      <c r="D90" s="61"/>
      <c r="E90" s="61"/>
    </row>
    <row r="91" spans="1:5" ht="15">
      <c r="A91" s="39"/>
      <c r="B91" s="39"/>
      <c r="C91" s="61"/>
      <c r="D91" s="61"/>
      <c r="E91" s="61"/>
    </row>
    <row r="92" spans="1:5" ht="15">
      <c r="A92" s="39"/>
      <c r="B92" s="39"/>
      <c r="C92" s="61"/>
      <c r="D92" s="61"/>
      <c r="E92" s="61"/>
    </row>
    <row r="93" spans="1:5" ht="15">
      <c r="A93" s="39"/>
      <c r="B93" s="39"/>
      <c r="C93" s="61"/>
      <c r="D93" s="61"/>
      <c r="E93" s="61"/>
    </row>
    <row r="94" spans="1:5" ht="15">
      <c r="A94" s="39"/>
      <c r="B94" s="39"/>
      <c r="C94" s="61"/>
      <c r="D94" s="61"/>
      <c r="E94" s="61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  <row r="117" spans="3:5" ht="15">
      <c r="C117" s="32"/>
      <c r="D117" s="32"/>
      <c r="E117" s="32"/>
    </row>
  </sheetData>
  <sheetProtection/>
  <mergeCells count="10">
    <mergeCell ref="C19:D19"/>
    <mergeCell ref="A8:E9"/>
    <mergeCell ref="C13:D13"/>
    <mergeCell ref="C14:D14"/>
    <mergeCell ref="C15:D15"/>
    <mergeCell ref="C17:D17"/>
    <mergeCell ref="C11:D11"/>
    <mergeCell ref="C12:D12"/>
    <mergeCell ref="C16:D16"/>
    <mergeCell ref="C18:D1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13">
      <selection activeCell="B24" sqref="B24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60.75390625" style="14" customWidth="1"/>
    <col min="4" max="5" width="12.75390625" style="14" customWidth="1"/>
  </cols>
  <sheetData>
    <row r="1" spans="4:5" ht="15">
      <c r="D1" s="16"/>
      <c r="E1" s="16" t="s">
        <v>318</v>
      </c>
    </row>
    <row r="2" spans="4:5" ht="15">
      <c r="D2" s="16"/>
      <c r="E2" s="16" t="s">
        <v>135</v>
      </c>
    </row>
    <row r="3" spans="4:5" ht="15">
      <c r="D3" s="16"/>
      <c r="E3" s="16" t="s">
        <v>332</v>
      </c>
    </row>
    <row r="4" spans="4:5" ht="15">
      <c r="D4" s="16"/>
      <c r="E4" s="16" t="s">
        <v>525</v>
      </c>
    </row>
    <row r="5" spans="4:5" ht="15">
      <c r="D5" s="79"/>
      <c r="E5" s="79"/>
    </row>
    <row r="8" spans="1:5" ht="20.25" customHeight="1">
      <c r="A8" s="290" t="s">
        <v>10</v>
      </c>
      <c r="B8" s="290"/>
      <c r="C8" s="290"/>
      <c r="D8" s="290"/>
      <c r="E8" s="290"/>
    </row>
    <row r="9" spans="1:5" ht="12.75" customHeight="1">
      <c r="A9" s="81"/>
      <c r="B9" s="81"/>
      <c r="C9" s="81"/>
      <c r="D9" s="81"/>
      <c r="E9" s="81"/>
    </row>
    <row r="10" ht="15">
      <c r="E10" s="16" t="s">
        <v>398</v>
      </c>
    </row>
    <row r="11" spans="1:5" s="44" customFormat="1" ht="60" customHeight="1">
      <c r="A11" s="18" t="s">
        <v>310</v>
      </c>
      <c r="B11" s="18" t="s">
        <v>226</v>
      </c>
      <c r="C11" s="48" t="s">
        <v>405</v>
      </c>
      <c r="D11" s="18" t="s">
        <v>475</v>
      </c>
      <c r="E11" s="18" t="s">
        <v>11</v>
      </c>
    </row>
    <row r="12" spans="1:5" s="44" customFormat="1" ht="30" customHeight="1">
      <c r="A12" s="48">
        <v>660</v>
      </c>
      <c r="B12" s="18" t="s">
        <v>227</v>
      </c>
      <c r="C12" s="82" t="s">
        <v>406</v>
      </c>
      <c r="D12" s="43">
        <v>0</v>
      </c>
      <c r="E12" s="43">
        <v>0</v>
      </c>
    </row>
    <row r="13" spans="1:5" s="44" customFormat="1" ht="45" customHeight="1">
      <c r="A13" s="48">
        <v>660</v>
      </c>
      <c r="B13" s="18" t="s">
        <v>228</v>
      </c>
      <c r="C13" s="82" t="s">
        <v>407</v>
      </c>
      <c r="D13" s="43">
        <v>0</v>
      </c>
      <c r="E13" s="43">
        <v>0</v>
      </c>
    </row>
    <row r="14" spans="1:5" s="44" customFormat="1" ht="45" customHeight="1">
      <c r="A14" s="48">
        <v>660</v>
      </c>
      <c r="B14" s="18" t="s">
        <v>229</v>
      </c>
      <c r="C14" s="82" t="s">
        <v>408</v>
      </c>
      <c r="D14" s="43">
        <v>0</v>
      </c>
      <c r="E14" s="43">
        <v>0</v>
      </c>
    </row>
    <row r="15" spans="1:5" s="44" customFormat="1" ht="45" customHeight="1">
      <c r="A15" s="48">
        <v>660</v>
      </c>
      <c r="B15" s="18" t="s">
        <v>199</v>
      </c>
      <c r="C15" s="82" t="s">
        <v>409</v>
      </c>
      <c r="D15" s="43">
        <v>0</v>
      </c>
      <c r="E15" s="43">
        <v>0</v>
      </c>
    </row>
    <row r="16" spans="1:5" s="44" customFormat="1" ht="45" customHeight="1">
      <c r="A16" s="48">
        <v>660</v>
      </c>
      <c r="B16" s="18" t="s">
        <v>533</v>
      </c>
      <c r="C16" s="82" t="s">
        <v>534</v>
      </c>
      <c r="D16" s="43">
        <v>-9325</v>
      </c>
      <c r="E16" s="43">
        <v>-9436.5</v>
      </c>
    </row>
    <row r="17" spans="1:5" s="44" customFormat="1" ht="30.75" customHeight="1">
      <c r="A17" s="48">
        <v>660</v>
      </c>
      <c r="B17" s="18" t="s">
        <v>230</v>
      </c>
      <c r="C17" s="82" t="s">
        <v>410</v>
      </c>
      <c r="D17" s="43">
        <v>-9325</v>
      </c>
      <c r="E17" s="43">
        <v>-9436.5</v>
      </c>
    </row>
    <row r="18" spans="1:5" s="44" customFormat="1" ht="30.75" customHeight="1">
      <c r="A18" s="48">
        <v>660</v>
      </c>
      <c r="B18" s="18" t="s">
        <v>536</v>
      </c>
      <c r="C18" s="82" t="s">
        <v>535</v>
      </c>
      <c r="D18" s="43">
        <v>9325</v>
      </c>
      <c r="E18" s="43">
        <v>9436.5</v>
      </c>
    </row>
    <row r="19" spans="1:5" s="44" customFormat="1" ht="30" customHeight="1">
      <c r="A19" s="48">
        <v>660</v>
      </c>
      <c r="B19" s="18" t="s">
        <v>231</v>
      </c>
      <c r="C19" s="82" t="s">
        <v>411</v>
      </c>
      <c r="D19" s="43">
        <v>9325</v>
      </c>
      <c r="E19" s="43">
        <v>9436.5</v>
      </c>
    </row>
    <row r="20" spans="1:5" s="44" customFormat="1" ht="15">
      <c r="A20" s="63"/>
      <c r="B20" s="63"/>
      <c r="C20" s="63"/>
      <c r="D20" s="63"/>
      <c r="E20" s="63"/>
    </row>
    <row r="21" spans="1:5" ht="15">
      <c r="A21" s="39"/>
      <c r="B21" s="39"/>
      <c r="C21" s="60"/>
      <c r="D21" s="60"/>
      <c r="E21" s="60"/>
    </row>
    <row r="22" spans="1:5" ht="15">
      <c r="A22" s="39"/>
      <c r="B22" s="39"/>
      <c r="C22" s="60"/>
      <c r="D22" s="60"/>
      <c r="E22" s="60"/>
    </row>
    <row r="23" spans="1:5" ht="15">
      <c r="A23" s="39"/>
      <c r="B23" s="39"/>
      <c r="C23" s="61"/>
      <c r="D23" s="61"/>
      <c r="E23" s="61"/>
    </row>
    <row r="24" spans="1:5" ht="15">
      <c r="A24" s="39"/>
      <c r="B24" s="39"/>
      <c r="C24" s="61"/>
      <c r="D24" s="61"/>
      <c r="E24" s="61"/>
    </row>
    <row r="25" spans="1:5" ht="15">
      <c r="A25" s="39"/>
      <c r="B25" s="39"/>
      <c r="C25" s="61"/>
      <c r="D25" s="61"/>
      <c r="E25" s="61"/>
    </row>
    <row r="26" spans="1:5" ht="15">
      <c r="A26" s="39"/>
      <c r="B26" s="39"/>
      <c r="C26" s="61"/>
      <c r="D26" s="61"/>
      <c r="E26" s="61"/>
    </row>
    <row r="27" spans="1:5" ht="15">
      <c r="A27" s="39"/>
      <c r="B27" s="39"/>
      <c r="C27" s="61"/>
      <c r="D27" s="61"/>
      <c r="E27" s="61"/>
    </row>
    <row r="28" spans="1:5" ht="15">
      <c r="A28" s="39"/>
      <c r="B28" s="39"/>
      <c r="C28" s="61"/>
      <c r="D28" s="61"/>
      <c r="E28" s="61"/>
    </row>
    <row r="29" spans="1:5" ht="15">
      <c r="A29" s="39"/>
      <c r="B29" s="39"/>
      <c r="C29" s="61"/>
      <c r="D29" s="61"/>
      <c r="E29" s="61"/>
    </row>
    <row r="30" spans="1:5" ht="15">
      <c r="A30" s="39"/>
      <c r="B30" s="39"/>
      <c r="C30" s="61"/>
      <c r="D30" s="61"/>
      <c r="E30" s="61"/>
    </row>
    <row r="31" spans="1:5" ht="15">
      <c r="A31" s="39"/>
      <c r="B31" s="39"/>
      <c r="C31" s="61"/>
      <c r="D31" s="61"/>
      <c r="E31" s="61"/>
    </row>
    <row r="32" spans="1:5" ht="15">
      <c r="A32" s="39"/>
      <c r="B32" s="39"/>
      <c r="C32" s="61"/>
      <c r="D32" s="61"/>
      <c r="E32" s="61"/>
    </row>
    <row r="33" spans="1:5" ht="15">
      <c r="A33" s="39"/>
      <c r="B33" s="39"/>
      <c r="C33" s="61"/>
      <c r="D33" s="61"/>
      <c r="E33" s="61"/>
    </row>
    <row r="34" spans="1:5" ht="15">
      <c r="A34" s="39"/>
      <c r="B34" s="39"/>
      <c r="C34" s="61"/>
      <c r="D34" s="61"/>
      <c r="E34" s="61"/>
    </row>
    <row r="35" spans="1:5" ht="15">
      <c r="A35" s="39"/>
      <c r="B35" s="39"/>
      <c r="C35" s="61"/>
      <c r="D35" s="61"/>
      <c r="E35" s="61"/>
    </row>
    <row r="36" spans="1:5" ht="15">
      <c r="A36" s="39"/>
      <c r="B36" s="39"/>
      <c r="C36" s="61"/>
      <c r="D36" s="61"/>
      <c r="E36" s="61"/>
    </row>
    <row r="37" spans="1:5" ht="15">
      <c r="A37" s="39"/>
      <c r="B37" s="39"/>
      <c r="C37" s="61"/>
      <c r="D37" s="61"/>
      <c r="E37" s="61"/>
    </row>
    <row r="38" spans="1:5" ht="15">
      <c r="A38" s="39"/>
      <c r="B38" s="39"/>
      <c r="C38" s="61"/>
      <c r="D38" s="61"/>
      <c r="E38" s="61"/>
    </row>
    <row r="39" spans="1:5" ht="15">
      <c r="A39" s="39"/>
      <c r="B39" s="39"/>
      <c r="C39" s="61"/>
      <c r="D39" s="61"/>
      <c r="E39" s="61"/>
    </row>
    <row r="40" spans="1:5" ht="15">
      <c r="A40" s="39"/>
      <c r="B40" s="39"/>
      <c r="C40" s="61"/>
      <c r="D40" s="61"/>
      <c r="E40" s="61"/>
    </row>
    <row r="41" spans="1:5" ht="15">
      <c r="A41" s="39"/>
      <c r="B41" s="39"/>
      <c r="C41" s="61"/>
      <c r="D41" s="61"/>
      <c r="E41" s="61"/>
    </row>
    <row r="42" spans="1:5" ht="15">
      <c r="A42" s="39"/>
      <c r="B42" s="39"/>
      <c r="C42" s="61"/>
      <c r="D42" s="61"/>
      <c r="E42" s="61"/>
    </row>
    <row r="43" spans="1:5" ht="15">
      <c r="A43" s="39"/>
      <c r="B43" s="39"/>
      <c r="C43" s="61"/>
      <c r="D43" s="61"/>
      <c r="E43" s="61"/>
    </row>
    <row r="44" spans="1:5" ht="15">
      <c r="A44" s="39"/>
      <c r="B44" s="39"/>
      <c r="C44" s="61"/>
      <c r="D44" s="61"/>
      <c r="E44" s="61"/>
    </row>
    <row r="45" spans="1:5" ht="15">
      <c r="A45" s="39"/>
      <c r="B45" s="39"/>
      <c r="C45" s="61"/>
      <c r="D45" s="61"/>
      <c r="E45" s="61"/>
    </row>
    <row r="46" spans="1:5" ht="15">
      <c r="A46" s="39"/>
      <c r="B46" s="39"/>
      <c r="C46" s="61"/>
      <c r="D46" s="61"/>
      <c r="E46" s="61"/>
    </row>
    <row r="47" spans="1:5" ht="15">
      <c r="A47" s="39"/>
      <c r="B47" s="39"/>
      <c r="C47" s="61"/>
      <c r="D47" s="61"/>
      <c r="E47" s="61"/>
    </row>
    <row r="48" spans="1:5" ht="15">
      <c r="A48" s="39"/>
      <c r="B48" s="39"/>
      <c r="C48" s="61"/>
      <c r="D48" s="61"/>
      <c r="E48" s="61"/>
    </row>
    <row r="49" spans="1:5" ht="15">
      <c r="A49" s="39"/>
      <c r="B49" s="39"/>
      <c r="C49" s="61"/>
      <c r="D49" s="61"/>
      <c r="E49" s="61"/>
    </row>
    <row r="50" spans="1:5" ht="15">
      <c r="A50" s="39"/>
      <c r="B50" s="39"/>
      <c r="C50" s="61"/>
      <c r="D50" s="61"/>
      <c r="E50" s="61"/>
    </row>
    <row r="51" spans="1:5" ht="15">
      <c r="A51" s="39"/>
      <c r="B51" s="39"/>
      <c r="C51" s="61"/>
      <c r="D51" s="61"/>
      <c r="E51" s="61"/>
    </row>
    <row r="52" spans="1:5" ht="15">
      <c r="A52" s="39"/>
      <c r="B52" s="39"/>
      <c r="C52" s="61"/>
      <c r="D52" s="61"/>
      <c r="E52" s="61"/>
    </row>
    <row r="53" spans="1:5" ht="15">
      <c r="A53" s="39"/>
      <c r="B53" s="39"/>
      <c r="C53" s="61"/>
      <c r="D53" s="61"/>
      <c r="E53" s="61"/>
    </row>
    <row r="54" spans="1:5" ht="15">
      <c r="A54" s="39"/>
      <c r="B54" s="39"/>
      <c r="C54" s="61"/>
      <c r="D54" s="61"/>
      <c r="E54" s="61"/>
    </row>
    <row r="55" spans="1:5" ht="15">
      <c r="A55" s="39"/>
      <c r="B55" s="39"/>
      <c r="C55" s="61"/>
      <c r="D55" s="61"/>
      <c r="E55" s="61"/>
    </row>
    <row r="56" spans="1:5" ht="15">
      <c r="A56" s="39"/>
      <c r="B56" s="39"/>
      <c r="C56" s="61"/>
      <c r="D56" s="61"/>
      <c r="E56" s="61"/>
    </row>
    <row r="57" spans="1:5" ht="15">
      <c r="A57" s="39"/>
      <c r="B57" s="39"/>
      <c r="C57" s="61"/>
      <c r="D57" s="61"/>
      <c r="E57" s="61"/>
    </row>
    <row r="58" spans="1:5" ht="15">
      <c r="A58" s="39"/>
      <c r="B58" s="39"/>
      <c r="C58" s="61"/>
      <c r="D58" s="61"/>
      <c r="E58" s="61"/>
    </row>
    <row r="59" spans="1:5" ht="15">
      <c r="A59" s="39"/>
      <c r="B59" s="39"/>
      <c r="C59" s="61"/>
      <c r="D59" s="61"/>
      <c r="E59" s="61"/>
    </row>
    <row r="60" spans="1:5" ht="15">
      <c r="A60" s="39"/>
      <c r="B60" s="39"/>
      <c r="C60" s="61"/>
      <c r="D60" s="61"/>
      <c r="E60" s="61"/>
    </row>
    <row r="61" spans="1:5" ht="15">
      <c r="A61" s="39"/>
      <c r="B61" s="39"/>
      <c r="C61" s="61"/>
      <c r="D61" s="61"/>
      <c r="E61" s="61"/>
    </row>
    <row r="62" spans="1:5" ht="15">
      <c r="A62" s="39"/>
      <c r="B62" s="39"/>
      <c r="C62" s="61"/>
      <c r="D62" s="61"/>
      <c r="E62" s="61"/>
    </row>
    <row r="63" spans="1:5" ht="15">
      <c r="A63" s="39"/>
      <c r="B63" s="39"/>
      <c r="C63" s="61"/>
      <c r="D63" s="61"/>
      <c r="E63" s="61"/>
    </row>
    <row r="64" spans="1:5" ht="15">
      <c r="A64" s="39"/>
      <c r="B64" s="39"/>
      <c r="C64" s="61"/>
      <c r="D64" s="61"/>
      <c r="E64" s="61"/>
    </row>
    <row r="65" spans="1:5" ht="15">
      <c r="A65" s="39"/>
      <c r="B65" s="39"/>
      <c r="C65" s="61"/>
      <c r="D65" s="61"/>
      <c r="E65" s="61"/>
    </row>
    <row r="66" spans="1:5" ht="15">
      <c r="A66" s="39"/>
      <c r="B66" s="39"/>
      <c r="C66" s="61"/>
      <c r="D66" s="61"/>
      <c r="E66" s="61"/>
    </row>
    <row r="67" spans="1:5" ht="15">
      <c r="A67" s="39"/>
      <c r="B67" s="39"/>
      <c r="C67" s="61"/>
      <c r="D67" s="61"/>
      <c r="E67" s="61"/>
    </row>
    <row r="68" spans="1:5" ht="15">
      <c r="A68" s="39"/>
      <c r="B68" s="39"/>
      <c r="C68" s="61"/>
      <c r="D68" s="61"/>
      <c r="E68" s="61"/>
    </row>
    <row r="69" spans="1:5" ht="15">
      <c r="A69" s="39"/>
      <c r="B69" s="39"/>
      <c r="C69" s="61"/>
      <c r="D69" s="61"/>
      <c r="E69" s="61"/>
    </row>
    <row r="70" spans="1:5" ht="15">
      <c r="A70" s="39"/>
      <c r="B70" s="39"/>
      <c r="C70" s="61"/>
      <c r="D70" s="61"/>
      <c r="E70" s="61"/>
    </row>
    <row r="71" spans="1:5" ht="15">
      <c r="A71" s="39"/>
      <c r="B71" s="39"/>
      <c r="C71" s="61"/>
      <c r="D71" s="61"/>
      <c r="E71" s="61"/>
    </row>
    <row r="72" spans="1:5" ht="15">
      <c r="A72" s="39"/>
      <c r="B72" s="39"/>
      <c r="C72" s="61"/>
      <c r="D72" s="61"/>
      <c r="E72" s="61"/>
    </row>
    <row r="73" spans="1:5" ht="15">
      <c r="A73" s="39"/>
      <c r="B73" s="39"/>
      <c r="C73" s="61"/>
      <c r="D73" s="61"/>
      <c r="E73" s="61"/>
    </row>
    <row r="74" spans="1:5" ht="15">
      <c r="A74" s="39"/>
      <c r="B74" s="39"/>
      <c r="C74" s="61"/>
      <c r="D74" s="61"/>
      <c r="E74" s="61"/>
    </row>
    <row r="75" spans="1:5" ht="15">
      <c r="A75" s="39"/>
      <c r="B75" s="39"/>
      <c r="C75" s="61"/>
      <c r="D75" s="61"/>
      <c r="E75" s="61"/>
    </row>
    <row r="76" spans="1:5" ht="15">
      <c r="A76" s="39"/>
      <c r="B76" s="39"/>
      <c r="C76" s="61"/>
      <c r="D76" s="61"/>
      <c r="E76" s="61"/>
    </row>
    <row r="77" spans="1:5" ht="15">
      <c r="A77" s="39"/>
      <c r="B77" s="39"/>
      <c r="C77" s="61"/>
      <c r="D77" s="61"/>
      <c r="E77" s="61"/>
    </row>
    <row r="78" spans="1:5" ht="15">
      <c r="A78" s="39"/>
      <c r="B78" s="39"/>
      <c r="C78" s="61"/>
      <c r="D78" s="61"/>
      <c r="E78" s="61"/>
    </row>
    <row r="79" spans="1:5" ht="15">
      <c r="A79" s="39"/>
      <c r="B79" s="39"/>
      <c r="C79" s="61"/>
      <c r="D79" s="61"/>
      <c r="E79" s="61"/>
    </row>
    <row r="80" spans="1:5" ht="15">
      <c r="A80" s="39"/>
      <c r="B80" s="39"/>
      <c r="C80" s="61"/>
      <c r="D80" s="61"/>
      <c r="E80" s="61"/>
    </row>
    <row r="81" spans="1:5" ht="15">
      <c r="A81" s="39"/>
      <c r="B81" s="39"/>
      <c r="C81" s="61"/>
      <c r="D81" s="61"/>
      <c r="E81" s="61"/>
    </row>
    <row r="82" spans="1:5" ht="15">
      <c r="A82" s="39"/>
      <c r="B82" s="39"/>
      <c r="C82" s="61"/>
      <c r="D82" s="61"/>
      <c r="E82" s="61"/>
    </row>
    <row r="83" spans="1:5" ht="15">
      <c r="A83" s="39"/>
      <c r="B83" s="39"/>
      <c r="C83" s="61"/>
      <c r="D83" s="61"/>
      <c r="E83" s="61"/>
    </row>
    <row r="84" spans="1:5" ht="15">
      <c r="A84" s="39"/>
      <c r="B84" s="39"/>
      <c r="C84" s="61"/>
      <c r="D84" s="61"/>
      <c r="E84" s="61"/>
    </row>
    <row r="85" spans="1:5" ht="15">
      <c r="A85" s="39"/>
      <c r="B85" s="39"/>
      <c r="C85" s="61"/>
      <c r="D85" s="61"/>
      <c r="E85" s="61"/>
    </row>
    <row r="86" spans="1:5" ht="15">
      <c r="A86" s="39"/>
      <c r="B86" s="39"/>
      <c r="C86" s="61"/>
      <c r="D86" s="61"/>
      <c r="E86" s="61"/>
    </row>
    <row r="87" spans="1:5" ht="15">
      <c r="A87" s="39"/>
      <c r="B87" s="39"/>
      <c r="C87" s="61"/>
      <c r="D87" s="61"/>
      <c r="E87" s="61"/>
    </row>
    <row r="88" spans="1:5" ht="15">
      <c r="A88" s="39"/>
      <c r="B88" s="39"/>
      <c r="C88" s="61"/>
      <c r="D88" s="61"/>
      <c r="E88" s="61"/>
    </row>
    <row r="89" spans="1:5" ht="15">
      <c r="A89" s="39"/>
      <c r="B89" s="39"/>
      <c r="C89" s="61"/>
      <c r="D89" s="61"/>
      <c r="E89" s="61"/>
    </row>
    <row r="90" spans="1:5" ht="15">
      <c r="A90" s="39"/>
      <c r="B90" s="39"/>
      <c r="C90" s="61"/>
      <c r="D90" s="61"/>
      <c r="E90" s="61"/>
    </row>
    <row r="91" spans="1:5" ht="15">
      <c r="A91" s="39"/>
      <c r="B91" s="39"/>
      <c r="C91" s="61"/>
      <c r="D91" s="61"/>
      <c r="E91" s="61"/>
    </row>
    <row r="92" spans="1:5" ht="15">
      <c r="A92" s="39"/>
      <c r="B92" s="39"/>
      <c r="C92" s="61"/>
      <c r="D92" s="61"/>
      <c r="E92" s="61"/>
    </row>
    <row r="93" spans="1:5" ht="15">
      <c r="A93" s="39"/>
      <c r="B93" s="39"/>
      <c r="C93" s="61"/>
      <c r="D93" s="61"/>
      <c r="E93" s="61"/>
    </row>
    <row r="94" spans="1:5" ht="15">
      <c r="A94" s="39"/>
      <c r="B94" s="39"/>
      <c r="C94" s="61"/>
      <c r="D94" s="61"/>
      <c r="E94" s="61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  <row r="117" spans="3:5" ht="15">
      <c r="C117" s="32"/>
      <c r="D117" s="32"/>
      <c r="E117" s="32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94" t="s">
        <v>261</v>
      </c>
      <c r="C1" s="294"/>
    </row>
    <row r="2" spans="2:3" ht="15">
      <c r="B2" s="294" t="s">
        <v>135</v>
      </c>
      <c r="C2" s="294"/>
    </row>
    <row r="3" spans="2:3" ht="15">
      <c r="B3" s="294" t="s">
        <v>332</v>
      </c>
      <c r="C3" s="294"/>
    </row>
    <row r="4" spans="2:3" ht="15">
      <c r="B4" s="294" t="s">
        <v>525</v>
      </c>
      <c r="C4" s="294"/>
    </row>
    <row r="5" spans="2:3" ht="15">
      <c r="B5" s="294"/>
      <c r="C5" s="294"/>
    </row>
    <row r="7" spans="1:3" ht="14.25">
      <c r="A7" s="293" t="s">
        <v>301</v>
      </c>
      <c r="B7" s="293"/>
      <c r="C7" s="293"/>
    </row>
    <row r="8" spans="1:3" ht="14.25">
      <c r="A8" s="293" t="s">
        <v>319</v>
      </c>
      <c r="B8" s="293"/>
      <c r="C8" s="293"/>
    </row>
    <row r="9" spans="1:3" ht="14.25">
      <c r="A9" s="293" t="s">
        <v>350</v>
      </c>
      <c r="B9" s="293"/>
      <c r="C9" s="293"/>
    </row>
    <row r="10" spans="1:3" ht="14.25">
      <c r="A10" s="293" t="s">
        <v>12</v>
      </c>
      <c r="B10" s="293"/>
      <c r="C10" s="293"/>
    </row>
    <row r="12" spans="1:3" ht="60">
      <c r="A12" s="18" t="s">
        <v>302</v>
      </c>
      <c r="B12" s="18" t="s">
        <v>303</v>
      </c>
      <c r="C12" s="18" t="s">
        <v>304</v>
      </c>
    </row>
    <row r="13" spans="1:3" ht="30">
      <c r="A13" s="17" t="s">
        <v>36</v>
      </c>
      <c r="B13" s="18" t="s">
        <v>305</v>
      </c>
      <c r="C13" s="83">
        <v>100</v>
      </c>
    </row>
    <row r="14" spans="1:3" ht="30">
      <c r="A14" s="17" t="s">
        <v>424</v>
      </c>
      <c r="B14" s="18" t="s">
        <v>306</v>
      </c>
      <c r="C14" s="83">
        <v>100</v>
      </c>
    </row>
    <row r="15" spans="1:3" ht="60">
      <c r="A15" s="17" t="s">
        <v>37</v>
      </c>
      <c r="B15" s="18" t="s">
        <v>379</v>
      </c>
      <c r="C15" s="83">
        <v>100</v>
      </c>
    </row>
    <row r="16" spans="1:5" ht="30">
      <c r="A16" s="17" t="s">
        <v>38</v>
      </c>
      <c r="B16" s="18" t="s">
        <v>307</v>
      </c>
      <c r="C16" s="83">
        <v>100</v>
      </c>
      <c r="E16" t="s">
        <v>316</v>
      </c>
    </row>
    <row r="17" spans="1:3" ht="63.75" customHeight="1">
      <c r="A17" s="17" t="s">
        <v>39</v>
      </c>
      <c r="B17" s="18" t="s">
        <v>308</v>
      </c>
      <c r="C17" s="83">
        <v>100</v>
      </c>
    </row>
    <row r="18" spans="1:3" ht="15">
      <c r="A18" s="17" t="s">
        <v>432</v>
      </c>
      <c r="B18" s="18" t="s">
        <v>309</v>
      </c>
      <c r="C18" s="83">
        <v>100</v>
      </c>
    </row>
    <row r="19" spans="1:3" ht="15">
      <c r="A19" s="38"/>
      <c r="B19" s="38"/>
      <c r="C19" s="38"/>
    </row>
    <row r="20" spans="1:3" ht="15">
      <c r="A20" s="38"/>
      <c r="B20" s="38"/>
      <c r="C20" s="38"/>
    </row>
    <row r="21" spans="1:3" ht="15">
      <c r="A21" s="38"/>
      <c r="B21" s="38"/>
      <c r="C21" s="38"/>
    </row>
    <row r="22" spans="1:3" ht="15">
      <c r="A22" s="38"/>
      <c r="B22" s="38"/>
      <c r="C22" s="38"/>
    </row>
    <row r="23" spans="1:3" ht="15">
      <c r="A23" s="38"/>
      <c r="B23" s="38"/>
      <c r="C23" s="38"/>
    </row>
  </sheetData>
  <sheetProtection/>
  <mergeCells count="9">
    <mergeCell ref="A10:C10"/>
    <mergeCell ref="B5:C5"/>
    <mergeCell ref="A7:C7"/>
    <mergeCell ref="A8:C8"/>
    <mergeCell ref="A9:C9"/>
    <mergeCell ref="B1:C1"/>
    <mergeCell ref="B2:C2"/>
    <mergeCell ref="B3:C3"/>
    <mergeCell ref="B4:C4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zoomScalePageLayoutView="0" workbookViewId="0" topLeftCell="C28">
      <selection activeCell="F11" sqref="F11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4"/>
      <c r="B1" s="15"/>
      <c r="C1" s="30"/>
      <c r="D1" s="4" t="s">
        <v>273</v>
      </c>
    </row>
    <row r="2" spans="1:4" ht="15">
      <c r="A2" s="14"/>
      <c r="B2" s="15"/>
      <c r="C2" s="30"/>
      <c r="D2" s="4" t="s">
        <v>135</v>
      </c>
    </row>
    <row r="3" spans="1:4" ht="15">
      <c r="A3" s="14"/>
      <c r="B3" s="15"/>
      <c r="C3" s="30"/>
      <c r="D3" s="4" t="s">
        <v>332</v>
      </c>
    </row>
    <row r="4" spans="1:4" ht="15">
      <c r="A4" s="14"/>
      <c r="B4" s="15"/>
      <c r="C4" s="30"/>
      <c r="D4" s="16" t="s">
        <v>525</v>
      </c>
    </row>
    <row r="5" spans="1:4" ht="15">
      <c r="A5" s="14"/>
      <c r="B5" s="15"/>
      <c r="C5" s="30"/>
      <c r="D5" s="30"/>
    </row>
    <row r="6" spans="1:4" ht="15">
      <c r="A6" s="14"/>
      <c r="B6" s="15"/>
      <c r="C6" s="14"/>
      <c r="D6" s="14"/>
    </row>
    <row r="7" spans="1:4" ht="14.25">
      <c r="A7" s="293" t="s">
        <v>333</v>
      </c>
      <c r="B7" s="293"/>
      <c r="C7" s="293"/>
      <c r="D7" s="293"/>
    </row>
    <row r="8" spans="1:4" ht="14.25">
      <c r="A8" s="293" t="s">
        <v>252</v>
      </c>
      <c r="B8" s="293"/>
      <c r="C8" s="293"/>
      <c r="D8" s="293"/>
    </row>
    <row r="9" spans="1:4" ht="14.25">
      <c r="A9" s="293" t="s">
        <v>494</v>
      </c>
      <c r="B9" s="293"/>
      <c r="C9" s="293"/>
      <c r="D9" s="293"/>
    </row>
    <row r="10" spans="1:4" ht="15">
      <c r="A10" s="14"/>
      <c r="B10" s="15"/>
      <c r="C10" s="14"/>
      <c r="D10" s="16" t="s">
        <v>204</v>
      </c>
    </row>
    <row r="11" spans="1:4" ht="45" customHeight="1">
      <c r="A11" s="295" t="s">
        <v>262</v>
      </c>
      <c r="B11" s="295"/>
      <c r="C11" s="18" t="s">
        <v>263</v>
      </c>
      <c r="D11" s="19" t="s">
        <v>311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264</v>
      </c>
      <c r="B13" s="23" t="s">
        <v>265</v>
      </c>
      <c r="C13" s="23" t="s">
        <v>266</v>
      </c>
      <c r="D13" s="125">
        <f>D14+D19+D24+D29+D40+D43</f>
        <v>3553.7</v>
      </c>
    </row>
    <row r="14" spans="1:4" s="24" customFormat="1" ht="14.25">
      <c r="A14" s="22" t="s">
        <v>264</v>
      </c>
      <c r="B14" s="23" t="s">
        <v>267</v>
      </c>
      <c r="C14" s="23" t="s">
        <v>268</v>
      </c>
      <c r="D14" s="125">
        <f>D15</f>
        <v>949.7</v>
      </c>
    </row>
    <row r="15" spans="1:4" s="24" customFormat="1" ht="15">
      <c r="A15" s="25" t="s">
        <v>264</v>
      </c>
      <c r="B15" s="26" t="s">
        <v>269</v>
      </c>
      <c r="C15" s="26" t="s">
        <v>205</v>
      </c>
      <c r="D15" s="126">
        <f>D16+D17+D18</f>
        <v>949.7</v>
      </c>
    </row>
    <row r="16" spans="1:4" s="24" customFormat="1" ht="75" customHeight="1">
      <c r="A16" s="25" t="s">
        <v>264</v>
      </c>
      <c r="B16" s="26" t="s">
        <v>270</v>
      </c>
      <c r="C16" s="131" t="s">
        <v>334</v>
      </c>
      <c r="D16" s="126">
        <f>750+190.2</f>
        <v>940.2</v>
      </c>
    </row>
    <row r="17" spans="1:4" s="24" customFormat="1" ht="105">
      <c r="A17" s="25" t="s">
        <v>264</v>
      </c>
      <c r="B17" s="26" t="s">
        <v>271</v>
      </c>
      <c r="C17" s="26" t="s">
        <v>169</v>
      </c>
      <c r="D17" s="126">
        <v>0.5</v>
      </c>
    </row>
    <row r="18" spans="1:4" s="24" customFormat="1" ht="45">
      <c r="A18" s="25" t="s">
        <v>264</v>
      </c>
      <c r="B18" s="26" t="s">
        <v>335</v>
      </c>
      <c r="C18" s="26" t="s">
        <v>170</v>
      </c>
      <c r="D18" s="126">
        <v>9</v>
      </c>
    </row>
    <row r="19" spans="1:4" s="104" customFormat="1" ht="42.75">
      <c r="A19" s="100" t="s">
        <v>264</v>
      </c>
      <c r="B19" s="102" t="s">
        <v>253</v>
      </c>
      <c r="C19" s="103" t="s">
        <v>258</v>
      </c>
      <c r="D19" s="127">
        <f>D20+D21+D22+D23</f>
        <v>803</v>
      </c>
    </row>
    <row r="20" spans="1:13" s="104" customFormat="1" ht="75" customHeight="1">
      <c r="A20" s="100" t="s">
        <v>264</v>
      </c>
      <c r="B20" s="137" t="s">
        <v>256</v>
      </c>
      <c r="C20" s="132" t="s">
        <v>336</v>
      </c>
      <c r="D20" s="128">
        <v>299.5</v>
      </c>
      <c r="I20" s="105"/>
      <c r="J20" s="106"/>
      <c r="K20" s="107"/>
      <c r="L20" s="105"/>
      <c r="M20" s="105"/>
    </row>
    <row r="21" spans="1:13" s="104" customFormat="1" ht="90" customHeight="1">
      <c r="A21" s="100" t="s">
        <v>264</v>
      </c>
      <c r="B21" s="137" t="s">
        <v>257</v>
      </c>
      <c r="C21" s="132" t="s">
        <v>337</v>
      </c>
      <c r="D21" s="128">
        <v>2.6</v>
      </c>
      <c r="I21" s="105"/>
      <c r="J21" s="106"/>
      <c r="K21" s="107"/>
      <c r="L21" s="105"/>
      <c r="M21" s="105"/>
    </row>
    <row r="22" spans="1:13" s="104" customFormat="1" ht="75" customHeight="1">
      <c r="A22" s="100" t="s">
        <v>264</v>
      </c>
      <c r="B22" s="137" t="s">
        <v>254</v>
      </c>
      <c r="C22" s="132" t="s">
        <v>338</v>
      </c>
      <c r="D22" s="128">
        <v>500.9</v>
      </c>
      <c r="I22" s="105"/>
      <c r="J22" s="105"/>
      <c r="K22" s="105"/>
      <c r="L22" s="105"/>
      <c r="M22" s="105"/>
    </row>
    <row r="23" spans="1:13" s="104" customFormat="1" ht="75" customHeight="1">
      <c r="A23" s="100" t="s">
        <v>264</v>
      </c>
      <c r="B23" s="137" t="s">
        <v>255</v>
      </c>
      <c r="C23" s="132" t="s">
        <v>339</v>
      </c>
      <c r="D23" s="128">
        <v>0</v>
      </c>
      <c r="I23" s="105"/>
      <c r="J23" s="105"/>
      <c r="K23" s="105"/>
      <c r="L23" s="105"/>
      <c r="M23" s="105"/>
    </row>
    <row r="24" spans="1:4" s="24" customFormat="1" ht="14.25">
      <c r="A24" s="22" t="s">
        <v>264</v>
      </c>
      <c r="B24" s="101" t="s">
        <v>399</v>
      </c>
      <c r="C24" s="101" t="s">
        <v>400</v>
      </c>
      <c r="D24" s="127">
        <f>D25+D27</f>
        <v>34</v>
      </c>
    </row>
    <row r="25" spans="1:4" s="24" customFormat="1" ht="30">
      <c r="A25" s="25" t="s">
        <v>264</v>
      </c>
      <c r="B25" s="26" t="s">
        <v>401</v>
      </c>
      <c r="C25" s="26" t="s">
        <v>223</v>
      </c>
      <c r="D25" s="128">
        <f>D26</f>
        <v>29</v>
      </c>
    </row>
    <row r="26" spans="1:4" s="24" customFormat="1" ht="30">
      <c r="A26" s="25" t="s">
        <v>264</v>
      </c>
      <c r="B26" s="26" t="s">
        <v>402</v>
      </c>
      <c r="C26" s="26" t="s">
        <v>223</v>
      </c>
      <c r="D26" s="128">
        <v>29</v>
      </c>
    </row>
    <row r="27" spans="1:4" s="24" customFormat="1" ht="15">
      <c r="A27" s="25" t="s">
        <v>264</v>
      </c>
      <c r="B27" s="58" t="s">
        <v>340</v>
      </c>
      <c r="C27" s="134" t="s">
        <v>341</v>
      </c>
      <c r="D27" s="128">
        <f>D28</f>
        <v>5</v>
      </c>
    </row>
    <row r="28" spans="1:4" s="24" customFormat="1" ht="15">
      <c r="A28" s="25" t="s">
        <v>264</v>
      </c>
      <c r="B28" s="58" t="s">
        <v>342</v>
      </c>
      <c r="C28" s="133" t="s">
        <v>341</v>
      </c>
      <c r="D28" s="126">
        <v>5</v>
      </c>
    </row>
    <row r="29" spans="1:4" s="24" customFormat="1" ht="14.25">
      <c r="A29" s="22" t="s">
        <v>264</v>
      </c>
      <c r="B29" s="23" t="s">
        <v>403</v>
      </c>
      <c r="C29" s="23" t="s">
        <v>404</v>
      </c>
      <c r="D29" s="127">
        <f>D30+D35+D32</f>
        <v>1747</v>
      </c>
    </row>
    <row r="30" spans="1:4" s="24" customFormat="1" ht="15">
      <c r="A30" s="25" t="s">
        <v>264</v>
      </c>
      <c r="B30" s="26" t="s">
        <v>131</v>
      </c>
      <c r="C30" s="26" t="s">
        <v>132</v>
      </c>
      <c r="D30" s="128">
        <f>D31</f>
        <v>320</v>
      </c>
    </row>
    <row r="31" spans="1:4" s="24" customFormat="1" ht="45">
      <c r="A31" s="25" t="s">
        <v>264</v>
      </c>
      <c r="B31" s="26" t="s">
        <v>133</v>
      </c>
      <c r="C31" s="26" t="s">
        <v>40</v>
      </c>
      <c r="D31" s="128">
        <v>320</v>
      </c>
    </row>
    <row r="32" spans="1:4" s="24" customFormat="1" ht="15">
      <c r="A32" s="25" t="s">
        <v>264</v>
      </c>
      <c r="B32" s="26" t="s">
        <v>134</v>
      </c>
      <c r="C32" s="26" t="s">
        <v>221</v>
      </c>
      <c r="D32" s="128">
        <f>D34+D33</f>
        <v>347</v>
      </c>
    </row>
    <row r="33" spans="1:4" s="24" customFormat="1" ht="15">
      <c r="A33" s="25" t="s">
        <v>264</v>
      </c>
      <c r="B33" s="26" t="s">
        <v>312</v>
      </c>
      <c r="C33" s="26" t="s">
        <v>313</v>
      </c>
      <c r="D33" s="128">
        <v>7</v>
      </c>
    </row>
    <row r="34" spans="1:4" s="24" customFormat="1" ht="15">
      <c r="A34" s="25" t="s">
        <v>264</v>
      </c>
      <c r="B34" s="26" t="s">
        <v>136</v>
      </c>
      <c r="C34" s="26" t="s">
        <v>222</v>
      </c>
      <c r="D34" s="128">
        <v>340</v>
      </c>
    </row>
    <row r="35" spans="1:4" s="24" customFormat="1" ht="15">
      <c r="A35" s="25" t="s">
        <v>264</v>
      </c>
      <c r="B35" s="135" t="s">
        <v>137</v>
      </c>
      <c r="C35" s="134" t="s">
        <v>206</v>
      </c>
      <c r="D35" s="128">
        <f>D36+D38</f>
        <v>1080</v>
      </c>
    </row>
    <row r="36" spans="1:4" s="24" customFormat="1" ht="15">
      <c r="A36" s="25" t="s">
        <v>264</v>
      </c>
      <c r="B36" s="58" t="s">
        <v>347</v>
      </c>
      <c r="C36" s="134" t="s">
        <v>343</v>
      </c>
      <c r="D36" s="128">
        <f>D37</f>
        <v>200</v>
      </c>
    </row>
    <row r="37" spans="1:4" s="24" customFormat="1" ht="30">
      <c r="A37" s="25" t="s">
        <v>264</v>
      </c>
      <c r="B37" s="58" t="s">
        <v>344</v>
      </c>
      <c r="C37" s="58" t="s">
        <v>413</v>
      </c>
      <c r="D37" s="128">
        <v>200</v>
      </c>
    </row>
    <row r="38" spans="1:4" s="24" customFormat="1" ht="15">
      <c r="A38" s="25" t="s">
        <v>264</v>
      </c>
      <c r="B38" s="136" t="s">
        <v>345</v>
      </c>
      <c r="C38" s="58" t="s">
        <v>346</v>
      </c>
      <c r="D38" s="128">
        <f>D39</f>
        <v>880</v>
      </c>
    </row>
    <row r="39" spans="1:4" s="24" customFormat="1" ht="32.25" customHeight="1">
      <c r="A39" s="25" t="s">
        <v>264</v>
      </c>
      <c r="B39" s="58" t="s">
        <v>348</v>
      </c>
      <c r="C39" s="58" t="s">
        <v>412</v>
      </c>
      <c r="D39" s="126">
        <v>880</v>
      </c>
    </row>
    <row r="40" spans="1:4" s="24" customFormat="1" ht="15">
      <c r="A40" s="25" t="s">
        <v>264</v>
      </c>
      <c r="B40" s="23" t="s">
        <v>138</v>
      </c>
      <c r="C40" s="23" t="s">
        <v>150</v>
      </c>
      <c r="D40" s="125">
        <f>D41</f>
        <v>5</v>
      </c>
    </row>
    <row r="41" spans="1:4" s="24" customFormat="1" ht="45">
      <c r="A41" s="25" t="s">
        <v>264</v>
      </c>
      <c r="B41" s="26" t="s">
        <v>139</v>
      </c>
      <c r="C41" s="26" t="s">
        <v>171</v>
      </c>
      <c r="D41" s="126">
        <f>D42</f>
        <v>5</v>
      </c>
    </row>
    <row r="42" spans="1:4" s="24" customFormat="1" ht="75">
      <c r="A42" s="25" t="s">
        <v>264</v>
      </c>
      <c r="B42" s="26" t="s">
        <v>140</v>
      </c>
      <c r="C42" s="26" t="s">
        <v>172</v>
      </c>
      <c r="D42" s="126">
        <v>5</v>
      </c>
    </row>
    <row r="43" spans="1:4" s="24" customFormat="1" ht="42.75">
      <c r="A43" s="22" t="s">
        <v>264</v>
      </c>
      <c r="B43" s="23" t="s">
        <v>141</v>
      </c>
      <c r="C43" s="23" t="s">
        <v>142</v>
      </c>
      <c r="D43" s="125">
        <f>D44</f>
        <v>15</v>
      </c>
    </row>
    <row r="44" spans="1:4" s="24" customFormat="1" ht="90">
      <c r="A44" s="25" t="s">
        <v>264</v>
      </c>
      <c r="B44" s="58" t="s">
        <v>143</v>
      </c>
      <c r="C44" s="58" t="s">
        <v>144</v>
      </c>
      <c r="D44" s="126">
        <f>D45</f>
        <v>15</v>
      </c>
    </row>
    <row r="45" spans="1:4" s="24" customFormat="1" ht="90">
      <c r="A45" s="25" t="s">
        <v>264</v>
      </c>
      <c r="B45" s="26" t="s">
        <v>145</v>
      </c>
      <c r="C45" s="26" t="s">
        <v>173</v>
      </c>
      <c r="D45" s="126">
        <v>15</v>
      </c>
    </row>
    <row r="46" spans="1:4" s="24" customFormat="1" ht="75">
      <c r="A46" s="25" t="s">
        <v>264</v>
      </c>
      <c r="B46" s="26" t="s">
        <v>146</v>
      </c>
      <c r="C46" s="26" t="s">
        <v>425</v>
      </c>
      <c r="D46" s="126">
        <v>15</v>
      </c>
    </row>
    <row r="47" spans="1:4" s="24" customFormat="1" ht="14.25">
      <c r="A47" s="22" t="s">
        <v>264</v>
      </c>
      <c r="B47" s="23" t="s">
        <v>147</v>
      </c>
      <c r="C47" s="23" t="s">
        <v>207</v>
      </c>
      <c r="D47" s="125">
        <f>D48</f>
        <v>6026.2</v>
      </c>
    </row>
    <row r="48" spans="1:4" s="24" customFormat="1" ht="30">
      <c r="A48" s="25" t="s">
        <v>264</v>
      </c>
      <c r="B48" s="26" t="s">
        <v>148</v>
      </c>
      <c r="C48" s="26" t="s">
        <v>149</v>
      </c>
      <c r="D48" s="126">
        <f>D49+D56+D62+D53</f>
        <v>6026.2</v>
      </c>
    </row>
    <row r="49" spans="1:4" s="24" customFormat="1" ht="30">
      <c r="A49" s="25" t="s">
        <v>264</v>
      </c>
      <c r="B49" s="26" t="s">
        <v>450</v>
      </c>
      <c r="C49" s="26" t="s">
        <v>452</v>
      </c>
      <c r="D49" s="126">
        <f>D50</f>
        <v>5751</v>
      </c>
    </row>
    <row r="50" spans="1:4" s="24" customFormat="1" ht="15">
      <c r="A50" s="25" t="s">
        <v>264</v>
      </c>
      <c r="B50" s="26" t="s">
        <v>451</v>
      </c>
      <c r="C50" s="26" t="s">
        <v>151</v>
      </c>
      <c r="D50" s="126">
        <f>D51+D52</f>
        <v>5751</v>
      </c>
    </row>
    <row r="51" spans="1:4" s="27" customFormat="1" ht="30">
      <c r="A51" s="25" t="s">
        <v>264</v>
      </c>
      <c r="B51" s="26" t="s">
        <v>449</v>
      </c>
      <c r="C51" s="26" t="s">
        <v>41</v>
      </c>
      <c r="D51" s="126">
        <v>364.7</v>
      </c>
    </row>
    <row r="52" spans="1:4" s="27" customFormat="1" ht="30">
      <c r="A52" s="25" t="s">
        <v>264</v>
      </c>
      <c r="B52" s="26" t="s">
        <v>449</v>
      </c>
      <c r="C52" s="26" t="s">
        <v>42</v>
      </c>
      <c r="D52" s="126">
        <v>5386.3</v>
      </c>
    </row>
    <row r="53" spans="1:4" s="24" customFormat="1" ht="30">
      <c r="A53" s="25" t="s">
        <v>264</v>
      </c>
      <c r="B53" s="26" t="s">
        <v>455</v>
      </c>
      <c r="C53" s="26" t="s">
        <v>174</v>
      </c>
      <c r="D53" s="126">
        <f>D54</f>
        <v>0</v>
      </c>
    </row>
    <row r="54" spans="1:4" s="24" customFormat="1" ht="15" customHeight="1">
      <c r="A54" s="25" t="s">
        <v>264</v>
      </c>
      <c r="B54" s="26" t="s">
        <v>454</v>
      </c>
      <c r="C54" s="26" t="s">
        <v>152</v>
      </c>
      <c r="D54" s="126">
        <f>D55</f>
        <v>0</v>
      </c>
    </row>
    <row r="55" spans="1:4" s="24" customFormat="1" ht="15">
      <c r="A55" s="25" t="s">
        <v>264</v>
      </c>
      <c r="B55" s="26" t="s">
        <v>453</v>
      </c>
      <c r="C55" s="26" t="s">
        <v>43</v>
      </c>
      <c r="D55" s="126">
        <v>0</v>
      </c>
    </row>
    <row r="56" spans="1:4" s="24" customFormat="1" ht="30" customHeight="1">
      <c r="A56" s="25" t="s">
        <v>264</v>
      </c>
      <c r="B56" s="26" t="s">
        <v>456</v>
      </c>
      <c r="C56" s="26" t="s">
        <v>457</v>
      </c>
      <c r="D56" s="126">
        <f>D59+D57</f>
        <v>110.69999999999999</v>
      </c>
    </row>
    <row r="57" spans="1:4" s="24" customFormat="1" ht="30" customHeight="1">
      <c r="A57" s="25" t="s">
        <v>264</v>
      </c>
      <c r="B57" s="26" t="s">
        <v>458</v>
      </c>
      <c r="C57" s="26" t="s">
        <v>175</v>
      </c>
      <c r="D57" s="126">
        <f>D58</f>
        <v>79.1</v>
      </c>
    </row>
    <row r="58" spans="1:4" s="24" customFormat="1" ht="45" customHeight="1">
      <c r="A58" s="25" t="s">
        <v>264</v>
      </c>
      <c r="B58" s="26" t="s">
        <v>459</v>
      </c>
      <c r="C58" s="26" t="s">
        <v>434</v>
      </c>
      <c r="D58" s="126">
        <v>79.1</v>
      </c>
    </row>
    <row r="59" spans="1:4" s="24" customFormat="1" ht="30" customHeight="1">
      <c r="A59" s="25" t="s">
        <v>264</v>
      </c>
      <c r="B59" s="26" t="s">
        <v>460</v>
      </c>
      <c r="C59" s="26" t="s">
        <v>153</v>
      </c>
      <c r="D59" s="126">
        <f>D60+D61</f>
        <v>31.6</v>
      </c>
    </row>
    <row r="60" spans="1:4" s="24" customFormat="1" ht="45" customHeight="1">
      <c r="A60" s="25" t="s">
        <v>264</v>
      </c>
      <c r="B60" s="26" t="s">
        <v>461</v>
      </c>
      <c r="C60" s="26" t="s">
        <v>462</v>
      </c>
      <c r="D60" s="126">
        <v>0.6</v>
      </c>
    </row>
    <row r="61" spans="1:4" s="24" customFormat="1" ht="45" customHeight="1">
      <c r="A61" s="25" t="s">
        <v>264</v>
      </c>
      <c r="B61" s="26" t="s">
        <v>461</v>
      </c>
      <c r="C61" s="26" t="s">
        <v>463</v>
      </c>
      <c r="D61" s="126">
        <v>31</v>
      </c>
    </row>
    <row r="62" spans="1:4" s="24" customFormat="1" ht="15">
      <c r="A62" s="25" t="s">
        <v>264</v>
      </c>
      <c r="B62" s="26" t="s">
        <v>464</v>
      </c>
      <c r="C62" s="26" t="s">
        <v>219</v>
      </c>
      <c r="D62" s="126">
        <f>D63</f>
        <v>164.5</v>
      </c>
    </row>
    <row r="63" spans="1:4" s="24" customFormat="1" ht="15" customHeight="1">
      <c r="A63" s="25" t="s">
        <v>264</v>
      </c>
      <c r="B63" s="26" t="s">
        <v>466</v>
      </c>
      <c r="C63" s="26" t="s">
        <v>155</v>
      </c>
      <c r="D63" s="126">
        <f>D64</f>
        <v>164.5</v>
      </c>
    </row>
    <row r="64" spans="1:4" s="24" customFormat="1" ht="30">
      <c r="A64" s="25" t="s">
        <v>264</v>
      </c>
      <c r="B64" s="26" t="s">
        <v>465</v>
      </c>
      <c r="C64" s="26" t="s">
        <v>29</v>
      </c>
      <c r="D64" s="126">
        <v>164.5</v>
      </c>
    </row>
    <row r="65" spans="1:4" s="24" customFormat="1" ht="15">
      <c r="A65" s="296"/>
      <c r="B65" s="296"/>
      <c r="C65" s="23" t="s">
        <v>156</v>
      </c>
      <c r="D65" s="125">
        <f>D13+D47</f>
        <v>9579.9</v>
      </c>
    </row>
    <row r="66" spans="1:4" s="24" customFormat="1" ht="15">
      <c r="A66" s="28"/>
      <c r="B66" s="28"/>
      <c r="C66" s="28"/>
      <c r="D66" s="28"/>
    </row>
    <row r="67" spans="1:4" s="24" customFormat="1" ht="15">
      <c r="A67" s="28"/>
      <c r="B67" s="28"/>
      <c r="C67" s="28"/>
      <c r="D67" s="28"/>
    </row>
    <row r="68" spans="1:4" s="24" customFormat="1" ht="15">
      <c r="A68" s="28"/>
      <c r="B68" s="28"/>
      <c r="C68" s="28"/>
      <c r="D68" s="28"/>
    </row>
    <row r="69" spans="1:4" s="24" customFormat="1" ht="15">
      <c r="A69" s="28"/>
      <c r="B69" s="28"/>
      <c r="C69" s="28"/>
      <c r="D69" s="28"/>
    </row>
    <row r="70" spans="1:4" s="24" customFormat="1" ht="15">
      <c r="A70" s="28"/>
      <c r="B70" s="28"/>
      <c r="C70" s="28"/>
      <c r="D70" s="28"/>
    </row>
    <row r="71" spans="1:4" s="24" customFormat="1" ht="15">
      <c r="A71" s="28"/>
      <c r="B71" s="28"/>
      <c r="C71" s="28"/>
      <c r="D71" s="28"/>
    </row>
    <row r="72" spans="1:4" s="24" customFormat="1" ht="15">
      <c r="A72" s="28"/>
      <c r="B72" s="28"/>
      <c r="C72" s="28"/>
      <c r="D72" s="28"/>
    </row>
    <row r="73" spans="1:4" s="24" customFormat="1" ht="15">
      <c r="A73" s="28"/>
      <c r="B73" s="28"/>
      <c r="C73" s="28"/>
      <c r="D73" s="28"/>
    </row>
    <row r="74" spans="1:4" s="24" customFormat="1" ht="15">
      <c r="A74" s="28"/>
      <c r="B74" s="28"/>
      <c r="C74" s="28"/>
      <c r="D74" s="28"/>
    </row>
    <row r="75" spans="1:4" s="24" customFormat="1" ht="15">
      <c r="A75" s="28"/>
      <c r="B75" s="28"/>
      <c r="C75" s="28"/>
      <c r="D75" s="28"/>
    </row>
    <row r="76" spans="1:4" s="24" customFormat="1" ht="15">
      <c r="A76" s="28"/>
      <c r="B76" s="28"/>
      <c r="C76" s="28"/>
      <c r="D76" s="28"/>
    </row>
    <row r="77" spans="1:4" s="24" customFormat="1" ht="15">
      <c r="A77" s="28"/>
      <c r="B77" s="28"/>
      <c r="C77" s="28"/>
      <c r="D77" s="28"/>
    </row>
    <row r="78" spans="1:4" s="24" customFormat="1" ht="15">
      <c r="A78" s="28"/>
      <c r="B78" s="28"/>
      <c r="C78" s="28"/>
      <c r="D78" s="28"/>
    </row>
    <row r="79" spans="1:4" s="24" customFormat="1" ht="15">
      <c r="A79" s="28"/>
      <c r="B79" s="28"/>
      <c r="C79" s="28"/>
      <c r="D79" s="28"/>
    </row>
    <row r="80" spans="1:4" s="24" customFormat="1" ht="15">
      <c r="A80" s="28"/>
      <c r="B80" s="28"/>
      <c r="C80" s="28"/>
      <c r="D80" s="28"/>
    </row>
    <row r="81" spans="1:4" s="24" customFormat="1" ht="15">
      <c r="A81" s="28"/>
      <c r="B81" s="28"/>
      <c r="C81" s="28"/>
      <c r="D81" s="28"/>
    </row>
    <row r="82" spans="1:4" s="24" customFormat="1" ht="15">
      <c r="A82" s="28"/>
      <c r="B82" s="28"/>
      <c r="C82" s="28"/>
      <c r="D82" s="28"/>
    </row>
    <row r="83" spans="1:4" s="24" customFormat="1" ht="15">
      <c r="A83" s="28"/>
      <c r="B83" s="28"/>
      <c r="C83" s="28"/>
      <c r="D83" s="28"/>
    </row>
    <row r="84" spans="1:4" s="24" customFormat="1" ht="15">
      <c r="A84" s="28"/>
      <c r="B84" s="28"/>
      <c r="C84" s="28"/>
      <c r="D84" s="28"/>
    </row>
    <row r="85" spans="1:4" s="24" customFormat="1" ht="15">
      <c r="A85" s="28"/>
      <c r="B85" s="28"/>
      <c r="C85" s="28"/>
      <c r="D85" s="28"/>
    </row>
    <row r="86" spans="1:4" s="24" customFormat="1" ht="15">
      <c r="A86" s="28"/>
      <c r="B86" s="28"/>
      <c r="C86" s="28"/>
      <c r="D86" s="28"/>
    </row>
    <row r="87" spans="1:4" s="24" customFormat="1" ht="15">
      <c r="A87" s="28"/>
      <c r="B87" s="28"/>
      <c r="C87" s="28"/>
      <c r="D87" s="28"/>
    </row>
    <row r="88" spans="1:4" s="24" customFormat="1" ht="15">
      <c r="A88" s="28"/>
      <c r="B88" s="28"/>
      <c r="C88" s="28"/>
      <c r="D88" s="28"/>
    </row>
    <row r="89" spans="1:4" s="24" customFormat="1" ht="15">
      <c r="A89" s="28"/>
      <c r="B89" s="28"/>
      <c r="C89" s="28"/>
      <c r="D89" s="28"/>
    </row>
    <row r="90" spans="1:4" s="24" customFormat="1" ht="15">
      <c r="A90" s="28"/>
      <c r="B90" s="28"/>
      <c r="C90" s="28"/>
      <c r="D90" s="28"/>
    </row>
    <row r="91" spans="1:4" s="24" customFormat="1" ht="15">
      <c r="A91" s="28"/>
      <c r="B91" s="28"/>
      <c r="C91" s="28"/>
      <c r="D91" s="28"/>
    </row>
    <row r="92" spans="1:4" s="24" customFormat="1" ht="15">
      <c r="A92" s="28"/>
      <c r="B92" s="28"/>
      <c r="C92" s="28"/>
      <c r="D92" s="28"/>
    </row>
    <row r="93" spans="1:4" s="24" customFormat="1" ht="15">
      <c r="A93" s="28"/>
      <c r="B93" s="28"/>
      <c r="C93" s="28"/>
      <c r="D93" s="28"/>
    </row>
    <row r="94" spans="1:4" s="24" customFormat="1" ht="15">
      <c r="A94" s="28"/>
      <c r="B94" s="28"/>
      <c r="C94" s="28"/>
      <c r="D94" s="28"/>
    </row>
    <row r="95" spans="1:4" s="24" customFormat="1" ht="15">
      <c r="A95" s="28"/>
      <c r="B95" s="28"/>
      <c r="C95" s="28"/>
      <c r="D95" s="28"/>
    </row>
    <row r="96" spans="1:4" s="24" customFormat="1" ht="15">
      <c r="A96" s="28"/>
      <c r="B96" s="28"/>
      <c r="C96" s="28"/>
      <c r="D96" s="28"/>
    </row>
    <row r="97" spans="1:4" s="24" customFormat="1" ht="15">
      <c r="A97" s="28"/>
      <c r="B97" s="28"/>
      <c r="C97" s="28"/>
      <c r="D97" s="28"/>
    </row>
    <row r="98" spans="1:4" s="24" customFormat="1" ht="15">
      <c r="A98" s="28"/>
      <c r="B98" s="28"/>
      <c r="C98" s="28"/>
      <c r="D98" s="28"/>
    </row>
    <row r="99" spans="1:4" s="24" customFormat="1" ht="15">
      <c r="A99" s="28"/>
      <c r="B99" s="28"/>
      <c r="C99" s="28"/>
      <c r="D99" s="28"/>
    </row>
    <row r="100" spans="1:4" s="24" customFormat="1" ht="15">
      <c r="A100" s="28"/>
      <c r="B100" s="28"/>
      <c r="C100" s="28"/>
      <c r="D100" s="28"/>
    </row>
    <row r="101" spans="1:4" s="24" customFormat="1" ht="15">
      <c r="A101" s="28"/>
      <c r="B101" s="28"/>
      <c r="C101" s="28"/>
      <c r="D101" s="28"/>
    </row>
    <row r="102" spans="1:4" s="24" customFormat="1" ht="15">
      <c r="A102" s="28"/>
      <c r="B102" s="28"/>
      <c r="C102" s="28"/>
      <c r="D102" s="28"/>
    </row>
    <row r="103" spans="1:4" s="24" customFormat="1" ht="15">
      <c r="A103" s="28"/>
      <c r="B103" s="28"/>
      <c r="C103" s="28"/>
      <c r="D103" s="28"/>
    </row>
    <row r="104" spans="1:4" s="24" customFormat="1" ht="15">
      <c r="A104" s="28"/>
      <c r="B104" s="28"/>
      <c r="C104" s="28"/>
      <c r="D104" s="28"/>
    </row>
    <row r="105" spans="1:4" s="24" customFormat="1" ht="12.75">
      <c r="A105" s="29"/>
      <c r="B105" s="29"/>
      <c r="C105" s="29"/>
      <c r="D105" s="29"/>
    </row>
    <row r="106" spans="1:4" s="24" customFormat="1" ht="12.75">
      <c r="A106" s="29"/>
      <c r="B106" s="29"/>
      <c r="C106" s="29"/>
      <c r="D106" s="29"/>
    </row>
    <row r="107" spans="1:4" s="24" customFormat="1" ht="12.75">
      <c r="A107" s="29"/>
      <c r="B107" s="29"/>
      <c r="C107" s="29"/>
      <c r="D107" s="29"/>
    </row>
    <row r="108" spans="1:4" s="24" customFormat="1" ht="12.75">
      <c r="A108" s="29"/>
      <c r="B108" s="29"/>
      <c r="C108" s="29"/>
      <c r="D108" s="29"/>
    </row>
    <row r="109" spans="1:4" s="24" customFormat="1" ht="12.75">
      <c r="A109" s="29"/>
      <c r="B109" s="29"/>
      <c r="C109" s="29"/>
      <c r="D109" s="29"/>
    </row>
    <row r="110" spans="1:4" s="24" customFormat="1" ht="12.75">
      <c r="A110" s="29"/>
      <c r="B110" s="29"/>
      <c r="C110" s="29"/>
      <c r="D110" s="29"/>
    </row>
    <row r="111" spans="1:4" s="24" customFormat="1" ht="12.75">
      <c r="A111" s="29"/>
      <c r="B111" s="29"/>
      <c r="C111" s="29"/>
      <c r="D111" s="29"/>
    </row>
    <row r="112" spans="1:4" s="24" customFormat="1" ht="12.75">
      <c r="A112" s="29"/>
      <c r="B112" s="29"/>
      <c r="C112" s="29"/>
      <c r="D112" s="29"/>
    </row>
    <row r="113" spans="1:4" s="24" customFormat="1" ht="12.75">
      <c r="A113" s="29"/>
      <c r="B113" s="29"/>
      <c r="C113" s="29"/>
      <c r="D113" s="29"/>
    </row>
    <row r="114" spans="1:4" s="24" customFormat="1" ht="12.75">
      <c r="A114" s="29"/>
      <c r="B114" s="29"/>
      <c r="C114" s="29"/>
      <c r="D114" s="29"/>
    </row>
    <row r="115" spans="1:4" s="24" customFormat="1" ht="12.75">
      <c r="A115" s="29"/>
      <c r="B115" s="29"/>
      <c r="C115" s="29"/>
      <c r="D115" s="29"/>
    </row>
    <row r="116" spans="1:4" s="24" customFormat="1" ht="12.75">
      <c r="A116" s="29"/>
      <c r="B116" s="29"/>
      <c r="C116" s="29"/>
      <c r="D116" s="29"/>
    </row>
    <row r="117" spans="1:4" s="24" customFormat="1" ht="12.75">
      <c r="A117" s="29"/>
      <c r="B117" s="29"/>
      <c r="C117" s="29"/>
      <c r="D117" s="29"/>
    </row>
    <row r="118" spans="1:4" s="24" customFormat="1" ht="12.75">
      <c r="A118" s="29"/>
      <c r="B118" s="29"/>
      <c r="C118" s="29"/>
      <c r="D118" s="29"/>
    </row>
    <row r="119" spans="1:4" s="24" customFormat="1" ht="12.75">
      <c r="A119" s="29"/>
      <c r="B119" s="29"/>
      <c r="C119" s="29"/>
      <c r="D119" s="29"/>
    </row>
    <row r="120" spans="1:4" s="24" customFormat="1" ht="12.75">
      <c r="A120" s="29"/>
      <c r="B120" s="29"/>
      <c r="C120" s="29"/>
      <c r="D120" s="29"/>
    </row>
    <row r="121" spans="1:4" s="24" customFormat="1" ht="12.75">
      <c r="A121" s="29"/>
      <c r="B121" s="29"/>
      <c r="C121" s="29"/>
      <c r="D121" s="29"/>
    </row>
    <row r="122" spans="1:4" s="24" customFormat="1" ht="12.75">
      <c r="A122" s="29"/>
      <c r="B122" s="29"/>
      <c r="C122" s="29"/>
      <c r="D122" s="29"/>
    </row>
    <row r="123" spans="1:4" s="24" customFormat="1" ht="12.75">
      <c r="A123" s="29"/>
      <c r="B123" s="29"/>
      <c r="C123" s="29"/>
      <c r="D123" s="29"/>
    </row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</sheetData>
  <sheetProtection/>
  <mergeCells count="5">
    <mergeCell ref="A11:B11"/>
    <mergeCell ref="A65:B65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zoomScalePageLayoutView="0" workbookViewId="0" topLeftCell="A61">
      <selection activeCell="E4" sqref="E4"/>
    </sheetView>
  </sheetViews>
  <sheetFormatPr defaultColWidth="9.00390625" defaultRowHeight="12.75"/>
  <cols>
    <col min="1" max="1" width="5.75390625" style="0" customWidth="1"/>
    <col min="2" max="2" width="21.00390625" style="0" customWidth="1"/>
    <col min="3" max="3" width="58.75390625" style="0" customWidth="1"/>
    <col min="4" max="5" width="10.00390625" style="0" customWidth="1"/>
  </cols>
  <sheetData>
    <row r="1" spans="1:5" ht="15">
      <c r="A1" s="14"/>
      <c r="B1" s="15"/>
      <c r="C1" s="30"/>
      <c r="D1" s="30"/>
      <c r="E1" s="16" t="s">
        <v>291</v>
      </c>
    </row>
    <row r="2" spans="1:5" ht="15">
      <c r="A2" s="14"/>
      <c r="B2" s="15"/>
      <c r="C2" s="30"/>
      <c r="D2" s="30"/>
      <c r="E2" s="16" t="s">
        <v>135</v>
      </c>
    </row>
    <row r="3" spans="1:5" ht="15">
      <c r="A3" s="14"/>
      <c r="B3" s="15"/>
      <c r="C3" s="30"/>
      <c r="D3" s="30"/>
      <c r="E3" s="16" t="s">
        <v>332</v>
      </c>
    </row>
    <row r="4" spans="1:5" ht="15">
      <c r="A4" s="14"/>
      <c r="B4" s="15"/>
      <c r="C4" s="30"/>
      <c r="D4" s="30"/>
      <c r="E4" s="16" t="s">
        <v>525</v>
      </c>
    </row>
    <row r="5" spans="1:4" ht="15">
      <c r="A5" s="14"/>
      <c r="B5" s="15"/>
      <c r="C5" s="294"/>
      <c r="D5" s="294"/>
    </row>
    <row r="6" spans="1:5" ht="15">
      <c r="A6" s="14"/>
      <c r="B6" s="15"/>
      <c r="C6" s="14"/>
      <c r="D6" s="14"/>
      <c r="E6" s="14"/>
    </row>
    <row r="7" spans="1:5" ht="14.25">
      <c r="A7" s="293" t="s">
        <v>349</v>
      </c>
      <c r="B7" s="293"/>
      <c r="C7" s="293"/>
      <c r="D7" s="293"/>
      <c r="E7" s="293"/>
    </row>
    <row r="8" spans="1:5" ht="14.25">
      <c r="A8" s="293" t="s">
        <v>252</v>
      </c>
      <c r="B8" s="293"/>
      <c r="C8" s="293"/>
      <c r="D8" s="293"/>
      <c r="E8" s="293"/>
    </row>
    <row r="9" spans="1:5" ht="14.25">
      <c r="A9" s="293" t="s">
        <v>509</v>
      </c>
      <c r="B9" s="293"/>
      <c r="C9" s="293"/>
      <c r="D9" s="293"/>
      <c r="E9" s="293"/>
    </row>
    <row r="10" spans="1:5" ht="15">
      <c r="A10" s="14"/>
      <c r="B10" s="15"/>
      <c r="C10" s="14"/>
      <c r="D10" s="16"/>
      <c r="E10" s="16" t="s">
        <v>204</v>
      </c>
    </row>
    <row r="11" spans="1:5" ht="45" customHeight="1">
      <c r="A11" s="299" t="s">
        <v>262</v>
      </c>
      <c r="B11" s="300"/>
      <c r="C11" s="18" t="s">
        <v>263</v>
      </c>
      <c r="D11" s="19">
        <v>2019</v>
      </c>
      <c r="E11" s="19">
        <v>2020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28.5">
      <c r="A13" s="22" t="s">
        <v>264</v>
      </c>
      <c r="B13" s="23" t="s">
        <v>265</v>
      </c>
      <c r="C13" s="23" t="s">
        <v>266</v>
      </c>
      <c r="D13" s="125">
        <f>D14+D19+D24+D29+D40+D43</f>
        <v>3639.5</v>
      </c>
      <c r="E13" s="125">
        <f>E14+E19+E24+E29+E40+E43</f>
        <v>3664</v>
      </c>
    </row>
    <row r="14" spans="1:5" ht="28.5">
      <c r="A14" s="22" t="s">
        <v>264</v>
      </c>
      <c r="B14" s="23" t="s">
        <v>267</v>
      </c>
      <c r="C14" s="23" t="s">
        <v>268</v>
      </c>
      <c r="D14" s="125">
        <f>D15</f>
        <v>949.7</v>
      </c>
      <c r="E14" s="125">
        <f>E15</f>
        <v>949.7</v>
      </c>
    </row>
    <row r="15" spans="1:5" ht="30">
      <c r="A15" s="25" t="s">
        <v>264</v>
      </c>
      <c r="B15" s="26" t="s">
        <v>269</v>
      </c>
      <c r="C15" s="26" t="s">
        <v>205</v>
      </c>
      <c r="D15" s="126">
        <f>D16+D17+D18</f>
        <v>949.7</v>
      </c>
      <c r="E15" s="126">
        <f>E16+E17+E18</f>
        <v>949.7</v>
      </c>
    </row>
    <row r="16" spans="1:5" ht="78">
      <c r="A16" s="25" t="s">
        <v>264</v>
      </c>
      <c r="B16" s="26" t="s">
        <v>270</v>
      </c>
      <c r="C16" s="131" t="s">
        <v>334</v>
      </c>
      <c r="D16" s="126">
        <f>750+190.2</f>
        <v>940.2</v>
      </c>
      <c r="E16" s="126">
        <f>750+190.2</f>
        <v>940.2</v>
      </c>
    </row>
    <row r="17" spans="1:9" ht="105">
      <c r="A17" s="25" t="s">
        <v>264</v>
      </c>
      <c r="B17" s="26" t="s">
        <v>271</v>
      </c>
      <c r="C17" s="26" t="s">
        <v>169</v>
      </c>
      <c r="D17" s="126">
        <v>0.5</v>
      </c>
      <c r="E17" s="126">
        <v>0.5</v>
      </c>
      <c r="I17" s="31"/>
    </row>
    <row r="18" spans="1:5" ht="45">
      <c r="A18" s="25" t="s">
        <v>264</v>
      </c>
      <c r="B18" s="26" t="s">
        <v>335</v>
      </c>
      <c r="C18" s="26" t="s">
        <v>170</v>
      </c>
      <c r="D18" s="126">
        <v>9</v>
      </c>
      <c r="E18" s="126">
        <v>9</v>
      </c>
    </row>
    <row r="19" spans="1:5" ht="42.75">
      <c r="A19" s="100" t="s">
        <v>264</v>
      </c>
      <c r="B19" s="102" t="s">
        <v>253</v>
      </c>
      <c r="C19" s="103" t="s">
        <v>258</v>
      </c>
      <c r="D19" s="127">
        <f>D20+D21+D22+D23</f>
        <v>890.8000000000001</v>
      </c>
      <c r="E19" s="127">
        <f>E20+E21+E22+E23</f>
        <v>915.3</v>
      </c>
    </row>
    <row r="20" spans="1:5" ht="75">
      <c r="A20" s="100" t="s">
        <v>264</v>
      </c>
      <c r="B20" s="137" t="s">
        <v>256</v>
      </c>
      <c r="C20" s="132" t="s">
        <v>336</v>
      </c>
      <c r="D20" s="128">
        <v>324.5</v>
      </c>
      <c r="E20" s="128">
        <v>329.3</v>
      </c>
    </row>
    <row r="21" spans="1:5" ht="90">
      <c r="A21" s="100" t="s">
        <v>264</v>
      </c>
      <c r="B21" s="137" t="s">
        <v>257</v>
      </c>
      <c r="C21" s="132" t="s">
        <v>337</v>
      </c>
      <c r="D21" s="128">
        <v>3.1</v>
      </c>
      <c r="E21" s="128">
        <v>3.1</v>
      </c>
    </row>
    <row r="22" spans="1:5" ht="75">
      <c r="A22" s="100" t="s">
        <v>264</v>
      </c>
      <c r="B22" s="137" t="s">
        <v>254</v>
      </c>
      <c r="C22" s="132" t="s">
        <v>338</v>
      </c>
      <c r="D22" s="128">
        <v>563.2</v>
      </c>
      <c r="E22" s="128">
        <v>582.9</v>
      </c>
    </row>
    <row r="23" spans="1:5" ht="75">
      <c r="A23" s="100" t="s">
        <v>264</v>
      </c>
      <c r="B23" s="137" t="s">
        <v>255</v>
      </c>
      <c r="C23" s="132" t="s">
        <v>339</v>
      </c>
      <c r="D23" s="128">
        <v>0</v>
      </c>
      <c r="E23" s="128">
        <v>0</v>
      </c>
    </row>
    <row r="24" spans="1:5" ht="28.5">
      <c r="A24" s="22" t="s">
        <v>264</v>
      </c>
      <c r="B24" s="101" t="s">
        <v>399</v>
      </c>
      <c r="C24" s="101" t="s">
        <v>400</v>
      </c>
      <c r="D24" s="127">
        <f>D25+D27</f>
        <v>34</v>
      </c>
      <c r="E24" s="127">
        <f>E25+E27</f>
        <v>34</v>
      </c>
    </row>
    <row r="25" spans="1:5" ht="30">
      <c r="A25" s="25" t="s">
        <v>264</v>
      </c>
      <c r="B25" s="26" t="s">
        <v>401</v>
      </c>
      <c r="C25" s="26" t="s">
        <v>223</v>
      </c>
      <c r="D25" s="128">
        <f>D26</f>
        <v>29</v>
      </c>
      <c r="E25" s="128">
        <f>E26</f>
        <v>29</v>
      </c>
    </row>
    <row r="26" spans="1:5" ht="30">
      <c r="A26" s="25" t="s">
        <v>264</v>
      </c>
      <c r="B26" s="26" t="s">
        <v>402</v>
      </c>
      <c r="C26" s="26" t="s">
        <v>223</v>
      </c>
      <c r="D26" s="128">
        <v>29</v>
      </c>
      <c r="E26" s="128">
        <v>29</v>
      </c>
    </row>
    <row r="27" spans="1:5" ht="30">
      <c r="A27" s="25" t="s">
        <v>264</v>
      </c>
      <c r="B27" s="58" t="s">
        <v>340</v>
      </c>
      <c r="C27" s="134" t="s">
        <v>341</v>
      </c>
      <c r="D27" s="126">
        <f>D28</f>
        <v>5</v>
      </c>
      <c r="E27" s="128">
        <f>E28</f>
        <v>5</v>
      </c>
    </row>
    <row r="28" spans="1:5" ht="30">
      <c r="A28" s="25" t="s">
        <v>264</v>
      </c>
      <c r="B28" s="58" t="s">
        <v>342</v>
      </c>
      <c r="C28" s="133" t="s">
        <v>341</v>
      </c>
      <c r="D28" s="126">
        <v>5</v>
      </c>
      <c r="E28" s="128">
        <v>5</v>
      </c>
    </row>
    <row r="29" spans="1:5" ht="28.5">
      <c r="A29" s="22" t="s">
        <v>264</v>
      </c>
      <c r="B29" s="23" t="s">
        <v>403</v>
      </c>
      <c r="C29" s="23" t="s">
        <v>404</v>
      </c>
      <c r="D29" s="127">
        <f>D30+D35+D32</f>
        <v>1745</v>
      </c>
      <c r="E29" s="127">
        <f>E30+E35+E32</f>
        <v>1745</v>
      </c>
    </row>
    <row r="30" spans="1:5" ht="30">
      <c r="A30" s="25" t="s">
        <v>264</v>
      </c>
      <c r="B30" s="26" t="s">
        <v>131</v>
      </c>
      <c r="C30" s="26" t="s">
        <v>132</v>
      </c>
      <c r="D30" s="128">
        <f>D31</f>
        <v>320</v>
      </c>
      <c r="E30" s="128">
        <f>E31</f>
        <v>320</v>
      </c>
    </row>
    <row r="31" spans="1:5" ht="45">
      <c r="A31" s="25" t="s">
        <v>264</v>
      </c>
      <c r="B31" s="26" t="s">
        <v>133</v>
      </c>
      <c r="C31" s="26" t="s">
        <v>40</v>
      </c>
      <c r="D31" s="128">
        <v>320</v>
      </c>
      <c r="E31" s="128">
        <v>320</v>
      </c>
    </row>
    <row r="32" spans="1:5" ht="30">
      <c r="A32" s="25" t="s">
        <v>264</v>
      </c>
      <c r="B32" s="26" t="s">
        <v>134</v>
      </c>
      <c r="C32" s="26" t="s">
        <v>221</v>
      </c>
      <c r="D32" s="128">
        <f>D34+D33</f>
        <v>345</v>
      </c>
      <c r="E32" s="128">
        <f>E34+E33</f>
        <v>345</v>
      </c>
    </row>
    <row r="33" spans="1:5" ht="30">
      <c r="A33" s="25" t="s">
        <v>264</v>
      </c>
      <c r="B33" s="26" t="s">
        <v>312</v>
      </c>
      <c r="C33" s="26" t="s">
        <v>313</v>
      </c>
      <c r="D33" s="128">
        <v>5</v>
      </c>
      <c r="E33" s="128">
        <v>5</v>
      </c>
    </row>
    <row r="34" spans="1:5" ht="30">
      <c r="A34" s="25" t="s">
        <v>264</v>
      </c>
      <c r="B34" s="26" t="s">
        <v>136</v>
      </c>
      <c r="C34" s="26" t="s">
        <v>222</v>
      </c>
      <c r="D34" s="128">
        <v>340</v>
      </c>
      <c r="E34" s="128">
        <v>340</v>
      </c>
    </row>
    <row r="35" spans="1:5" ht="30">
      <c r="A35" s="25" t="s">
        <v>264</v>
      </c>
      <c r="B35" s="135" t="s">
        <v>137</v>
      </c>
      <c r="C35" s="134" t="s">
        <v>206</v>
      </c>
      <c r="D35" s="128">
        <f>D36+D38</f>
        <v>1080</v>
      </c>
      <c r="E35" s="128">
        <f>E36+E38</f>
        <v>1080</v>
      </c>
    </row>
    <row r="36" spans="1:5" ht="30">
      <c r="A36" s="25" t="s">
        <v>264</v>
      </c>
      <c r="B36" s="58" t="s">
        <v>347</v>
      </c>
      <c r="C36" s="134" t="s">
        <v>343</v>
      </c>
      <c r="D36" s="128">
        <f>D37</f>
        <v>200</v>
      </c>
      <c r="E36" s="128">
        <f>E37</f>
        <v>200</v>
      </c>
    </row>
    <row r="37" spans="1:5" ht="30">
      <c r="A37" s="25" t="s">
        <v>264</v>
      </c>
      <c r="B37" s="58" t="s">
        <v>344</v>
      </c>
      <c r="C37" s="58" t="s">
        <v>413</v>
      </c>
      <c r="D37" s="128">
        <v>200</v>
      </c>
      <c r="E37" s="128">
        <v>200</v>
      </c>
    </row>
    <row r="38" spans="1:5" ht="30">
      <c r="A38" s="25" t="s">
        <v>264</v>
      </c>
      <c r="B38" s="136" t="s">
        <v>345</v>
      </c>
      <c r="C38" s="58" t="s">
        <v>346</v>
      </c>
      <c r="D38" s="128">
        <f>D39</f>
        <v>880</v>
      </c>
      <c r="E38" s="128">
        <f>E39</f>
        <v>880</v>
      </c>
    </row>
    <row r="39" spans="1:5" ht="30">
      <c r="A39" s="25" t="s">
        <v>264</v>
      </c>
      <c r="B39" s="58" t="s">
        <v>348</v>
      </c>
      <c r="C39" s="58" t="s">
        <v>412</v>
      </c>
      <c r="D39" s="126">
        <v>880</v>
      </c>
      <c r="E39" s="126">
        <v>880</v>
      </c>
    </row>
    <row r="40" spans="1:5" ht="28.5">
      <c r="A40" s="25" t="s">
        <v>264</v>
      </c>
      <c r="B40" s="23" t="s">
        <v>138</v>
      </c>
      <c r="C40" s="23" t="s">
        <v>150</v>
      </c>
      <c r="D40" s="125">
        <f>D41</f>
        <v>5</v>
      </c>
      <c r="E40" s="125">
        <f>E41</f>
        <v>5</v>
      </c>
    </row>
    <row r="41" spans="1:5" ht="45">
      <c r="A41" s="25" t="s">
        <v>264</v>
      </c>
      <c r="B41" s="26" t="s">
        <v>139</v>
      </c>
      <c r="C41" s="26" t="s">
        <v>171</v>
      </c>
      <c r="D41" s="126">
        <f>D42</f>
        <v>5</v>
      </c>
      <c r="E41" s="126">
        <f>E42</f>
        <v>5</v>
      </c>
    </row>
    <row r="42" spans="1:5" ht="75">
      <c r="A42" s="25" t="s">
        <v>264</v>
      </c>
      <c r="B42" s="26" t="s">
        <v>140</v>
      </c>
      <c r="C42" s="26" t="s">
        <v>172</v>
      </c>
      <c r="D42" s="126">
        <v>5</v>
      </c>
      <c r="E42" s="126">
        <v>5</v>
      </c>
    </row>
    <row r="43" spans="1:5" ht="42.75">
      <c r="A43" s="22" t="s">
        <v>264</v>
      </c>
      <c r="B43" s="23" t="s">
        <v>141</v>
      </c>
      <c r="C43" s="23" t="s">
        <v>142</v>
      </c>
      <c r="D43" s="125">
        <f aca="true" t="shared" si="0" ref="D43:E45">D44</f>
        <v>15</v>
      </c>
      <c r="E43" s="125">
        <f t="shared" si="0"/>
        <v>15</v>
      </c>
    </row>
    <row r="44" spans="1:5" ht="90">
      <c r="A44" s="25" t="s">
        <v>264</v>
      </c>
      <c r="B44" s="58" t="s">
        <v>143</v>
      </c>
      <c r="C44" s="58" t="s">
        <v>144</v>
      </c>
      <c r="D44" s="126">
        <f t="shared" si="0"/>
        <v>15</v>
      </c>
      <c r="E44" s="126">
        <f t="shared" si="0"/>
        <v>15</v>
      </c>
    </row>
    <row r="45" spans="1:5" ht="90">
      <c r="A45" s="25" t="s">
        <v>264</v>
      </c>
      <c r="B45" s="26" t="s">
        <v>145</v>
      </c>
      <c r="C45" s="26" t="s">
        <v>173</v>
      </c>
      <c r="D45" s="126">
        <f t="shared" si="0"/>
        <v>15</v>
      </c>
      <c r="E45" s="126">
        <f t="shared" si="0"/>
        <v>15</v>
      </c>
    </row>
    <row r="46" spans="1:5" ht="75">
      <c r="A46" s="25" t="s">
        <v>264</v>
      </c>
      <c r="B46" s="26" t="s">
        <v>146</v>
      </c>
      <c r="C46" s="26" t="s">
        <v>425</v>
      </c>
      <c r="D46" s="126">
        <v>15</v>
      </c>
      <c r="E46" s="126">
        <v>15</v>
      </c>
    </row>
    <row r="47" spans="1:5" ht="28.5">
      <c r="A47" s="22" t="s">
        <v>264</v>
      </c>
      <c r="B47" s="23" t="s">
        <v>147</v>
      </c>
      <c r="C47" s="23" t="s">
        <v>207</v>
      </c>
      <c r="D47" s="125">
        <f>D48</f>
        <v>5685.5</v>
      </c>
      <c r="E47" s="125">
        <f>E48</f>
        <v>5772.5</v>
      </c>
    </row>
    <row r="48" spans="1:5" ht="30">
      <c r="A48" s="25" t="s">
        <v>264</v>
      </c>
      <c r="B48" s="26" t="s">
        <v>148</v>
      </c>
      <c r="C48" s="26" t="s">
        <v>149</v>
      </c>
      <c r="D48" s="126">
        <f>D49+D56+D62+D53</f>
        <v>5685.5</v>
      </c>
      <c r="E48" s="126">
        <f>E49+E56+E62+E53</f>
        <v>5772.5</v>
      </c>
    </row>
    <row r="49" spans="1:5" ht="30">
      <c r="A49" s="25" t="s">
        <v>264</v>
      </c>
      <c r="B49" s="26" t="s">
        <v>450</v>
      </c>
      <c r="C49" s="26" t="s">
        <v>452</v>
      </c>
      <c r="D49" s="126">
        <f>D50</f>
        <v>5573.9</v>
      </c>
      <c r="E49" s="126">
        <f>E50</f>
        <v>5658</v>
      </c>
    </row>
    <row r="50" spans="1:5" ht="30">
      <c r="A50" s="25" t="s">
        <v>264</v>
      </c>
      <c r="B50" s="26" t="s">
        <v>451</v>
      </c>
      <c r="C50" s="26" t="s">
        <v>151</v>
      </c>
      <c r="D50" s="126">
        <f>D51+D52</f>
        <v>5573.9</v>
      </c>
      <c r="E50" s="126">
        <f>E51+E52</f>
        <v>5658</v>
      </c>
    </row>
    <row r="51" spans="1:5" ht="30">
      <c r="A51" s="25" t="s">
        <v>264</v>
      </c>
      <c r="B51" s="26" t="s">
        <v>449</v>
      </c>
      <c r="C51" s="26" t="s">
        <v>41</v>
      </c>
      <c r="D51" s="126">
        <v>312.2</v>
      </c>
      <c r="E51" s="126">
        <v>321.2</v>
      </c>
    </row>
    <row r="52" spans="1:5" ht="30">
      <c r="A52" s="25" t="s">
        <v>264</v>
      </c>
      <c r="B52" s="26" t="s">
        <v>449</v>
      </c>
      <c r="C52" s="26" t="s">
        <v>42</v>
      </c>
      <c r="D52" s="126">
        <v>5261.7</v>
      </c>
      <c r="E52" s="126">
        <v>5336.8</v>
      </c>
    </row>
    <row r="53" spans="1:5" ht="30">
      <c r="A53" s="25" t="s">
        <v>264</v>
      </c>
      <c r="B53" s="26" t="s">
        <v>455</v>
      </c>
      <c r="C53" s="26" t="s">
        <v>174</v>
      </c>
      <c r="D53" s="126">
        <f>D54</f>
        <v>0</v>
      </c>
      <c r="E53" s="126">
        <f>E54</f>
        <v>0</v>
      </c>
    </row>
    <row r="54" spans="1:5" ht="30">
      <c r="A54" s="25" t="s">
        <v>264</v>
      </c>
      <c r="B54" s="26" t="s">
        <v>454</v>
      </c>
      <c r="C54" s="26" t="s">
        <v>152</v>
      </c>
      <c r="D54" s="126">
        <f>D55</f>
        <v>0</v>
      </c>
      <c r="E54" s="126">
        <f>E55</f>
        <v>0</v>
      </c>
    </row>
    <row r="55" spans="1:5" ht="30">
      <c r="A55" s="25" t="s">
        <v>264</v>
      </c>
      <c r="B55" s="26" t="s">
        <v>453</v>
      </c>
      <c r="C55" s="26" t="s">
        <v>43</v>
      </c>
      <c r="D55" s="126">
        <v>0</v>
      </c>
      <c r="E55" s="126">
        <v>0</v>
      </c>
    </row>
    <row r="56" spans="1:5" ht="30" customHeight="1">
      <c r="A56" s="25" t="s">
        <v>264</v>
      </c>
      <c r="B56" s="26" t="s">
        <v>456</v>
      </c>
      <c r="C56" s="26" t="s">
        <v>457</v>
      </c>
      <c r="D56" s="126">
        <f>D59+D57</f>
        <v>111.6</v>
      </c>
      <c r="E56" s="126">
        <f>E59+E57</f>
        <v>114.5</v>
      </c>
    </row>
    <row r="57" spans="1:5" s="2" customFormat="1" ht="30" customHeight="1">
      <c r="A57" s="25" t="s">
        <v>264</v>
      </c>
      <c r="B57" s="26" t="s">
        <v>458</v>
      </c>
      <c r="C57" s="26" t="s">
        <v>175</v>
      </c>
      <c r="D57" s="126">
        <f>D58</f>
        <v>80</v>
      </c>
      <c r="E57" s="126">
        <f>E58</f>
        <v>82.9</v>
      </c>
    </row>
    <row r="58" spans="1:5" s="2" customFormat="1" ht="45">
      <c r="A58" s="25" t="s">
        <v>264</v>
      </c>
      <c r="B58" s="26" t="s">
        <v>459</v>
      </c>
      <c r="C58" s="26" t="s">
        <v>434</v>
      </c>
      <c r="D58" s="126">
        <v>80</v>
      </c>
      <c r="E58" s="126">
        <v>82.9</v>
      </c>
    </row>
    <row r="59" spans="1:5" ht="30">
      <c r="A59" s="25" t="s">
        <v>264</v>
      </c>
      <c r="B59" s="26" t="s">
        <v>460</v>
      </c>
      <c r="C59" s="26" t="s">
        <v>153</v>
      </c>
      <c r="D59" s="126">
        <f>D60+D61</f>
        <v>31.6</v>
      </c>
      <c r="E59" s="126">
        <f>E60+E61</f>
        <v>31.6</v>
      </c>
    </row>
    <row r="60" spans="1:5" ht="45" customHeight="1">
      <c r="A60" s="25" t="s">
        <v>264</v>
      </c>
      <c r="B60" s="26" t="s">
        <v>461</v>
      </c>
      <c r="C60" s="26" t="s">
        <v>462</v>
      </c>
      <c r="D60" s="126">
        <v>0.6</v>
      </c>
      <c r="E60" s="126">
        <v>0.6</v>
      </c>
    </row>
    <row r="61" spans="1:5" ht="45">
      <c r="A61" s="25" t="s">
        <v>264</v>
      </c>
      <c r="B61" s="26" t="s">
        <v>461</v>
      </c>
      <c r="C61" s="26" t="s">
        <v>463</v>
      </c>
      <c r="D61" s="126">
        <v>31</v>
      </c>
      <c r="E61" s="126">
        <v>31</v>
      </c>
    </row>
    <row r="62" spans="1:5" ht="30">
      <c r="A62" s="25" t="s">
        <v>264</v>
      </c>
      <c r="B62" s="26" t="s">
        <v>464</v>
      </c>
      <c r="C62" s="26" t="s">
        <v>219</v>
      </c>
      <c r="D62" s="126">
        <f>D63</f>
        <v>0</v>
      </c>
      <c r="E62" s="126">
        <f>E63</f>
        <v>0</v>
      </c>
    </row>
    <row r="63" spans="1:5" ht="30">
      <c r="A63" s="25" t="s">
        <v>264</v>
      </c>
      <c r="B63" s="26" t="s">
        <v>466</v>
      </c>
      <c r="C63" s="26" t="s">
        <v>155</v>
      </c>
      <c r="D63" s="126">
        <f>D64</f>
        <v>0</v>
      </c>
      <c r="E63" s="126">
        <f>E64</f>
        <v>0</v>
      </c>
    </row>
    <row r="64" spans="1:5" ht="30">
      <c r="A64" s="25" t="s">
        <v>264</v>
      </c>
      <c r="B64" s="26" t="s">
        <v>465</v>
      </c>
      <c r="C64" s="26" t="s">
        <v>29</v>
      </c>
      <c r="D64" s="126">
        <v>0</v>
      </c>
      <c r="E64" s="126">
        <v>0</v>
      </c>
    </row>
    <row r="65" spans="1:5" ht="15">
      <c r="A65" s="297"/>
      <c r="B65" s="298"/>
      <c r="C65" s="23" t="s">
        <v>156</v>
      </c>
      <c r="D65" s="125">
        <f>D13+D47</f>
        <v>9325</v>
      </c>
      <c r="E65" s="125">
        <f>E13+E47</f>
        <v>9436.5</v>
      </c>
    </row>
    <row r="66" spans="1:5" ht="15">
      <c r="A66" s="28"/>
      <c r="B66" s="28"/>
      <c r="C66" s="28"/>
      <c r="D66" s="28"/>
      <c r="E66" s="28"/>
    </row>
    <row r="67" spans="1:5" ht="15">
      <c r="A67" s="28"/>
      <c r="B67" s="28"/>
      <c r="C67" s="28"/>
      <c r="D67" s="28"/>
      <c r="E67" s="28"/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  <row r="72" spans="1:5" ht="15">
      <c r="A72" s="28"/>
      <c r="B72" s="28"/>
      <c r="C72" s="28"/>
      <c r="D72" s="28"/>
      <c r="E72" s="28"/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5">
      <c r="A95" s="28"/>
      <c r="B95" s="28"/>
      <c r="C95" s="28"/>
      <c r="D95" s="28"/>
      <c r="E95" s="28"/>
    </row>
    <row r="96" spans="1:5" ht="15">
      <c r="A96" s="28"/>
      <c r="B96" s="28"/>
      <c r="C96" s="28"/>
      <c r="D96" s="28"/>
      <c r="E96" s="28"/>
    </row>
    <row r="97" spans="1:5" ht="15">
      <c r="A97" s="28"/>
      <c r="B97" s="28"/>
      <c r="C97" s="28"/>
      <c r="D97" s="28"/>
      <c r="E97" s="28"/>
    </row>
    <row r="98" spans="1:5" ht="15">
      <c r="A98" s="28"/>
      <c r="B98" s="28"/>
      <c r="C98" s="28"/>
      <c r="D98" s="28"/>
      <c r="E98" s="28"/>
    </row>
    <row r="99" spans="1:5" ht="15">
      <c r="A99" s="28"/>
      <c r="B99" s="28"/>
      <c r="C99" s="28"/>
      <c r="D99" s="28"/>
      <c r="E99" s="28"/>
    </row>
    <row r="100" spans="1:5" ht="15">
      <c r="A100" s="28"/>
      <c r="B100" s="28"/>
      <c r="C100" s="28"/>
      <c r="D100" s="28"/>
      <c r="E100" s="28"/>
    </row>
    <row r="101" spans="1:5" ht="15">
      <c r="A101" s="28"/>
      <c r="B101" s="28"/>
      <c r="C101" s="28"/>
      <c r="D101" s="28"/>
      <c r="E101" s="28"/>
    </row>
    <row r="102" spans="1:5" ht="15">
      <c r="A102" s="28"/>
      <c r="B102" s="28"/>
      <c r="C102" s="28"/>
      <c r="D102" s="28"/>
      <c r="E102" s="28"/>
    </row>
    <row r="103" spans="1:5" ht="15">
      <c r="A103" s="28"/>
      <c r="B103" s="28"/>
      <c r="C103" s="28"/>
      <c r="D103" s="28"/>
      <c r="E103" s="28"/>
    </row>
    <row r="104" spans="1:5" ht="12.75">
      <c r="A104" s="29"/>
      <c r="B104" s="29"/>
      <c r="C104" s="29"/>
      <c r="D104" s="29"/>
      <c r="E104" s="29"/>
    </row>
    <row r="105" spans="1:5" ht="12.75">
      <c r="A105" s="29"/>
      <c r="B105" s="29"/>
      <c r="C105" s="29"/>
      <c r="D105" s="29"/>
      <c r="E105" s="29"/>
    </row>
    <row r="106" spans="1:5" ht="12.75">
      <c r="A106" s="29"/>
      <c r="B106" s="29"/>
      <c r="C106" s="29"/>
      <c r="D106" s="29"/>
      <c r="E106" s="29"/>
    </row>
    <row r="107" spans="1:5" ht="12.75">
      <c r="A107" s="29"/>
      <c r="B107" s="29"/>
      <c r="C107" s="29"/>
      <c r="D107" s="29"/>
      <c r="E107" s="29"/>
    </row>
    <row r="108" spans="1:5" ht="12.75">
      <c r="A108" s="29"/>
      <c r="B108" s="29"/>
      <c r="C108" s="29"/>
      <c r="D108" s="29"/>
      <c r="E108" s="29"/>
    </row>
    <row r="109" spans="1:5" ht="12.75">
      <c r="A109" s="29"/>
      <c r="B109" s="29"/>
      <c r="C109" s="29"/>
      <c r="D109" s="29"/>
      <c r="E109" s="29"/>
    </row>
    <row r="110" spans="1:5" ht="12.75">
      <c r="A110" s="29"/>
      <c r="B110" s="29"/>
      <c r="C110" s="29"/>
      <c r="D110" s="29"/>
      <c r="E110" s="29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9"/>
      <c r="B114" s="29"/>
      <c r="C114" s="29"/>
      <c r="D114" s="29"/>
      <c r="E114" s="29"/>
    </row>
    <row r="115" spans="1:5" ht="12.75">
      <c r="A115" s="29"/>
      <c r="B115" s="29"/>
      <c r="C115" s="29"/>
      <c r="D115" s="29"/>
      <c r="E115" s="29"/>
    </row>
    <row r="116" spans="1:5" ht="12.75">
      <c r="A116" s="29"/>
      <c r="B116" s="29"/>
      <c r="C116" s="29"/>
      <c r="D116" s="29"/>
      <c r="E116" s="29"/>
    </row>
    <row r="117" spans="1:5" ht="12.75">
      <c r="A117" s="29"/>
      <c r="B117" s="29"/>
      <c r="C117" s="29"/>
      <c r="D117" s="29"/>
      <c r="E117" s="29"/>
    </row>
    <row r="118" spans="1:5" ht="12.75">
      <c r="A118" s="29"/>
      <c r="B118" s="29"/>
      <c r="C118" s="29"/>
      <c r="D118" s="29"/>
      <c r="E118" s="29"/>
    </row>
    <row r="119" spans="1:5" ht="12.75">
      <c r="A119" s="29"/>
      <c r="B119" s="29"/>
      <c r="C119" s="29"/>
      <c r="D119" s="29"/>
      <c r="E119" s="29"/>
    </row>
    <row r="120" spans="1:5" ht="12.75">
      <c r="A120" s="29"/>
      <c r="B120" s="29"/>
      <c r="C120" s="29"/>
      <c r="D120" s="29"/>
      <c r="E120" s="29"/>
    </row>
    <row r="121" spans="1:5" ht="12.75">
      <c r="A121" s="29"/>
      <c r="B121" s="29"/>
      <c r="C121" s="29"/>
      <c r="D121" s="29"/>
      <c r="E121" s="29"/>
    </row>
    <row r="122" spans="1:5" ht="12.75">
      <c r="A122" s="29"/>
      <c r="B122" s="29"/>
      <c r="C122" s="29"/>
      <c r="D122" s="29"/>
      <c r="E122" s="29"/>
    </row>
    <row r="123" spans="1:5" ht="12.75">
      <c r="A123" s="24"/>
      <c r="B123" s="24"/>
      <c r="C123" s="24"/>
      <c r="D123" s="24"/>
      <c r="E123" s="24"/>
    </row>
    <row r="124" spans="1:5" ht="12.75">
      <c r="A124" s="24"/>
      <c r="B124" s="24"/>
      <c r="C124" s="24"/>
      <c r="D124" s="24"/>
      <c r="E124" s="24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  <row r="157" spans="1:5" ht="12.75">
      <c r="A157" s="24"/>
      <c r="B157" s="24"/>
      <c r="C157" s="24"/>
      <c r="D157" s="24"/>
      <c r="E157" s="24"/>
    </row>
    <row r="158" spans="1:5" ht="12.75">
      <c r="A158" s="24"/>
      <c r="B158" s="24"/>
      <c r="C158" s="24"/>
      <c r="D158" s="24"/>
      <c r="E158" s="24"/>
    </row>
    <row r="159" spans="1:5" ht="12.75">
      <c r="A159" s="24"/>
      <c r="B159" s="24"/>
      <c r="C159" s="24"/>
      <c r="D159" s="24"/>
      <c r="E159" s="24"/>
    </row>
    <row r="160" spans="1:5" ht="12.75">
      <c r="A160" s="24"/>
      <c r="B160" s="24"/>
      <c r="C160" s="24"/>
      <c r="D160" s="24"/>
      <c r="E160" s="24"/>
    </row>
    <row r="161" spans="1:5" ht="12.75">
      <c r="A161" s="24"/>
      <c r="B161" s="24"/>
      <c r="C161" s="24"/>
      <c r="D161" s="24"/>
      <c r="E161" s="24"/>
    </row>
    <row r="162" spans="1:5" ht="12.75">
      <c r="A162" s="24"/>
      <c r="B162" s="24"/>
      <c r="C162" s="24"/>
      <c r="D162" s="24"/>
      <c r="E162" s="24"/>
    </row>
    <row r="163" spans="1:5" ht="12.75">
      <c r="A163" s="24"/>
      <c r="B163" s="24"/>
      <c r="C163" s="24"/>
      <c r="D163" s="24"/>
      <c r="E163" s="24"/>
    </row>
    <row r="164" spans="1:5" ht="12.75">
      <c r="A164" s="24"/>
      <c r="B164" s="24"/>
      <c r="C164" s="24"/>
      <c r="D164" s="24"/>
      <c r="E164" s="24"/>
    </row>
    <row r="165" spans="1:5" ht="12.75">
      <c r="A165" s="24"/>
      <c r="B165" s="24"/>
      <c r="C165" s="24"/>
      <c r="D165" s="24"/>
      <c r="E165" s="24"/>
    </row>
  </sheetData>
  <sheetProtection/>
  <mergeCells count="6">
    <mergeCell ref="A65:B65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9">
      <selection activeCell="C22" sqref="C22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20" customWidth="1"/>
    <col min="4" max="4" width="13.75390625" style="14" customWidth="1"/>
  </cols>
  <sheetData>
    <row r="1" spans="1:4" ht="12.75">
      <c r="A1" s="6"/>
      <c r="B1" s="6"/>
      <c r="C1" s="176"/>
      <c r="D1" s="51" t="s">
        <v>293</v>
      </c>
    </row>
    <row r="2" spans="1:4" ht="12.75">
      <c r="A2" s="6"/>
      <c r="B2" s="6"/>
      <c r="C2" s="176"/>
      <c r="D2" s="51" t="s">
        <v>135</v>
      </c>
    </row>
    <row r="3" spans="1:4" ht="12.75">
      <c r="A3" s="6"/>
      <c r="B3" s="6"/>
      <c r="C3" s="176"/>
      <c r="D3" s="51" t="s">
        <v>332</v>
      </c>
    </row>
    <row r="4" spans="1:4" ht="12.75">
      <c r="A4" s="6"/>
      <c r="B4" s="6"/>
      <c r="C4" s="176"/>
      <c r="D4" s="51" t="s">
        <v>525</v>
      </c>
    </row>
    <row r="5" spans="1:4" ht="45" customHeight="1">
      <c r="A5" s="301" t="s">
        <v>13</v>
      </c>
      <c r="B5" s="301"/>
      <c r="C5" s="301"/>
      <c r="D5" s="301"/>
    </row>
    <row r="6" spans="1:4" ht="15" customHeight="1">
      <c r="A6" s="177"/>
      <c r="B6" s="177"/>
      <c r="C6" s="178"/>
      <c r="D6" s="177"/>
    </row>
    <row r="7" spans="1:4" ht="12.75">
      <c r="A7" s="179"/>
      <c r="B7" s="179"/>
      <c r="C7" s="180"/>
      <c r="D7" s="51"/>
    </row>
    <row r="8" spans="1:4" ht="51" customHeight="1">
      <c r="A8" s="181" t="s">
        <v>159</v>
      </c>
      <c r="B8" s="181" t="s">
        <v>160</v>
      </c>
      <c r="C8" s="181" t="s">
        <v>208</v>
      </c>
      <c r="D8" s="182" t="s">
        <v>366</v>
      </c>
    </row>
    <row r="9" spans="1:4" s="119" customFormat="1" ht="38.25">
      <c r="A9" s="151" t="s">
        <v>66</v>
      </c>
      <c r="B9" s="151"/>
      <c r="C9" s="152" t="s">
        <v>324</v>
      </c>
      <c r="D9" s="153">
        <f>D11+D14+D17</f>
        <v>1940.2</v>
      </c>
    </row>
    <row r="10" spans="1:4" s="37" customFormat="1" ht="26.25" customHeight="1">
      <c r="A10" s="154" t="s">
        <v>67</v>
      </c>
      <c r="B10" s="154"/>
      <c r="C10" s="146" t="s">
        <v>68</v>
      </c>
      <c r="D10" s="155">
        <f>D11</f>
        <v>1671.6000000000001</v>
      </c>
    </row>
    <row r="11" spans="1:4" s="37" customFormat="1" ht="32.25" customHeight="1">
      <c r="A11" s="156" t="s">
        <v>49</v>
      </c>
      <c r="B11" s="156"/>
      <c r="C11" s="157" t="s">
        <v>320</v>
      </c>
      <c r="D11" s="158">
        <f>D12</f>
        <v>1671.6000000000001</v>
      </c>
    </row>
    <row r="12" spans="1:4" s="37" customFormat="1" ht="25.5">
      <c r="A12" s="156"/>
      <c r="B12" s="156" t="s">
        <v>364</v>
      </c>
      <c r="C12" s="159" t="s">
        <v>321</v>
      </c>
      <c r="D12" s="158">
        <f>1400+212.7+58.9</f>
        <v>1671.6000000000001</v>
      </c>
    </row>
    <row r="13" spans="1:4" s="37" customFormat="1" ht="12.75">
      <c r="A13" s="154" t="s">
        <v>69</v>
      </c>
      <c r="B13" s="156"/>
      <c r="C13" s="160" t="s">
        <v>70</v>
      </c>
      <c r="D13" s="161">
        <f>D14</f>
        <v>237.6</v>
      </c>
    </row>
    <row r="14" spans="1:4" s="37" customFormat="1" ht="25.5">
      <c r="A14" s="156" t="s">
        <v>50</v>
      </c>
      <c r="B14" s="156"/>
      <c r="C14" s="157" t="s">
        <v>322</v>
      </c>
      <c r="D14" s="158">
        <f>D15</f>
        <v>237.6</v>
      </c>
    </row>
    <row r="15" spans="1:4" s="37" customFormat="1" ht="25.5">
      <c r="A15" s="162"/>
      <c r="B15" s="162" t="s">
        <v>364</v>
      </c>
      <c r="C15" s="159" t="s">
        <v>439</v>
      </c>
      <c r="D15" s="158">
        <v>237.6</v>
      </c>
    </row>
    <row r="16" spans="1:4" s="2" customFormat="1" ht="51">
      <c r="A16" s="156" t="s">
        <v>71</v>
      </c>
      <c r="B16" s="156"/>
      <c r="C16" s="163" t="s">
        <v>72</v>
      </c>
      <c r="D16" s="161">
        <f>D17</f>
        <v>31</v>
      </c>
    </row>
    <row r="17" spans="1:7" s="2" customFormat="1" ht="63.75">
      <c r="A17" s="156" t="s">
        <v>531</v>
      </c>
      <c r="B17" s="156"/>
      <c r="C17" s="157" t="s">
        <v>73</v>
      </c>
      <c r="D17" s="158">
        <f>D18</f>
        <v>31</v>
      </c>
      <c r="G17" s="130"/>
    </row>
    <row r="18" spans="1:4" s="37" customFormat="1" ht="36" customHeight="1">
      <c r="A18" s="156"/>
      <c r="B18" s="156" t="s">
        <v>364</v>
      </c>
      <c r="C18" s="164" t="s">
        <v>439</v>
      </c>
      <c r="D18" s="158">
        <v>31</v>
      </c>
    </row>
    <row r="19" spans="1:4" s="2" customFormat="1" ht="25.5">
      <c r="A19" s="151" t="s">
        <v>74</v>
      </c>
      <c r="B19" s="151"/>
      <c r="C19" s="152" t="s">
        <v>325</v>
      </c>
      <c r="D19" s="165">
        <f>D21+D28+D34+D40</f>
        <v>3553.1</v>
      </c>
    </row>
    <row r="20" spans="1:7" s="37" customFormat="1" ht="25.5">
      <c r="A20" s="154" t="s">
        <v>75</v>
      </c>
      <c r="B20" s="154"/>
      <c r="C20" s="159" t="s">
        <v>76</v>
      </c>
      <c r="D20" s="166">
        <f>D21</f>
        <v>1150</v>
      </c>
      <c r="G20" s="129"/>
    </row>
    <row r="21" spans="1:4" s="2" customFormat="1" ht="25.5">
      <c r="A21" s="154" t="s">
        <v>77</v>
      </c>
      <c r="B21" s="156"/>
      <c r="C21" s="167" t="s">
        <v>78</v>
      </c>
      <c r="D21" s="161">
        <f>D23+D24+D26</f>
        <v>1150</v>
      </c>
    </row>
    <row r="22" spans="1:4" s="37" customFormat="1" ht="25.5">
      <c r="A22" s="154" t="s">
        <v>47</v>
      </c>
      <c r="B22" s="156"/>
      <c r="C22" s="157" t="s">
        <v>79</v>
      </c>
      <c r="D22" s="161">
        <f>D23</f>
        <v>500</v>
      </c>
    </row>
    <row r="23" spans="1:4" s="2" customFormat="1" ht="25.5">
      <c r="A23" s="156"/>
      <c r="B23" s="156" t="s">
        <v>167</v>
      </c>
      <c r="C23" s="145" t="s">
        <v>467</v>
      </c>
      <c r="D23" s="158">
        <v>500</v>
      </c>
    </row>
    <row r="24" spans="1:4" s="37" customFormat="1" ht="25.5">
      <c r="A24" s="154" t="s">
        <v>48</v>
      </c>
      <c r="B24" s="156"/>
      <c r="C24" s="157" t="s">
        <v>80</v>
      </c>
      <c r="D24" s="161">
        <f>D25</f>
        <v>627.2</v>
      </c>
    </row>
    <row r="25" spans="1:4" s="2" customFormat="1" ht="25.5">
      <c r="A25" s="156"/>
      <c r="B25" s="156" t="s">
        <v>167</v>
      </c>
      <c r="C25" s="145" t="s">
        <v>467</v>
      </c>
      <c r="D25" s="158">
        <v>627.2</v>
      </c>
    </row>
    <row r="26" spans="1:4" s="2" customFormat="1" ht="25.5">
      <c r="A26" s="156" t="s">
        <v>526</v>
      </c>
      <c r="B26" s="156"/>
      <c r="C26" s="145" t="s">
        <v>527</v>
      </c>
      <c r="D26" s="161">
        <f>D27</f>
        <v>22.8</v>
      </c>
    </row>
    <row r="27" spans="1:4" s="2" customFormat="1" ht="25.5">
      <c r="A27" s="156"/>
      <c r="B27" s="156" t="s">
        <v>167</v>
      </c>
      <c r="C27" s="145" t="s">
        <v>467</v>
      </c>
      <c r="D27" s="158">
        <v>22.8</v>
      </c>
    </row>
    <row r="28" spans="1:4" s="37" customFormat="1" ht="25.5">
      <c r="A28" s="277" t="s">
        <v>81</v>
      </c>
      <c r="B28" s="277"/>
      <c r="C28" s="159" t="s">
        <v>82</v>
      </c>
      <c r="D28" s="278">
        <f>D29</f>
        <v>862</v>
      </c>
    </row>
    <row r="29" spans="1:4" s="2" customFormat="1" ht="12.75">
      <c r="A29" s="154" t="s">
        <v>83</v>
      </c>
      <c r="B29" s="156"/>
      <c r="C29" s="167" t="s">
        <v>84</v>
      </c>
      <c r="D29" s="158">
        <f>D31+D32</f>
        <v>862</v>
      </c>
    </row>
    <row r="30" spans="1:4" s="37" customFormat="1" ht="12.75">
      <c r="A30" s="154" t="s">
        <v>85</v>
      </c>
      <c r="B30" s="156"/>
      <c r="C30" s="157" t="s">
        <v>86</v>
      </c>
      <c r="D30" s="158">
        <f>D31</f>
        <v>443</v>
      </c>
    </row>
    <row r="31" spans="1:4" s="2" customFormat="1" ht="25.5">
      <c r="A31" s="156"/>
      <c r="B31" s="156" t="s">
        <v>167</v>
      </c>
      <c r="C31" s="145" t="s">
        <v>467</v>
      </c>
      <c r="D31" s="158">
        <v>443</v>
      </c>
    </row>
    <row r="32" spans="1:4" s="2" customFormat="1" ht="25.5">
      <c r="A32" s="280" t="s">
        <v>529</v>
      </c>
      <c r="B32" s="36"/>
      <c r="C32" s="281" t="s">
        <v>530</v>
      </c>
      <c r="D32" s="158">
        <f>D33</f>
        <v>419</v>
      </c>
    </row>
    <row r="33" spans="1:4" s="2" customFormat="1" ht="25.5">
      <c r="A33" s="36"/>
      <c r="B33" s="36" t="s">
        <v>167</v>
      </c>
      <c r="C33" s="145" t="s">
        <v>528</v>
      </c>
      <c r="D33" s="158">
        <v>419</v>
      </c>
    </row>
    <row r="34" spans="1:4" s="37" customFormat="1" ht="25.5">
      <c r="A34" s="156" t="s">
        <v>87</v>
      </c>
      <c r="B34" s="156"/>
      <c r="C34" s="145" t="s">
        <v>88</v>
      </c>
      <c r="D34" s="158">
        <f>D35</f>
        <v>840</v>
      </c>
    </row>
    <row r="35" spans="1:4" s="2" customFormat="1" ht="25.5">
      <c r="A35" s="156" t="s">
        <v>89</v>
      </c>
      <c r="B35" s="156"/>
      <c r="C35" s="169" t="s">
        <v>46</v>
      </c>
      <c r="D35" s="158">
        <f>D36+D38</f>
        <v>840</v>
      </c>
    </row>
    <row r="36" spans="1:4" s="2" customFormat="1" ht="25.5">
      <c r="A36" s="154" t="s">
        <v>90</v>
      </c>
      <c r="B36" s="156"/>
      <c r="C36" s="157" t="s">
        <v>200</v>
      </c>
      <c r="D36" s="158">
        <f>D37</f>
        <v>250</v>
      </c>
    </row>
    <row r="37" spans="1:4" s="2" customFormat="1" ht="25.5">
      <c r="A37" s="156"/>
      <c r="B37" s="156" t="s">
        <v>167</v>
      </c>
      <c r="C37" s="145" t="s">
        <v>467</v>
      </c>
      <c r="D37" s="158">
        <v>250</v>
      </c>
    </row>
    <row r="38" spans="1:4" s="2" customFormat="1" ht="25.5">
      <c r="A38" s="154" t="s">
        <v>91</v>
      </c>
      <c r="B38" s="156"/>
      <c r="C38" s="157" t="s">
        <v>92</v>
      </c>
      <c r="D38" s="161">
        <f>D39</f>
        <v>590</v>
      </c>
    </row>
    <row r="39" spans="1:4" s="2" customFormat="1" ht="25.5">
      <c r="A39" s="156"/>
      <c r="B39" s="156" t="s">
        <v>167</v>
      </c>
      <c r="C39" s="145" t="s">
        <v>467</v>
      </c>
      <c r="D39" s="158">
        <v>590</v>
      </c>
    </row>
    <row r="40" spans="1:4" s="2" customFormat="1" ht="12.75">
      <c r="A40" s="156" t="s">
        <v>93</v>
      </c>
      <c r="B40" s="156"/>
      <c r="C40" s="145" t="s">
        <v>94</v>
      </c>
      <c r="D40" s="158">
        <f>D41</f>
        <v>701.1</v>
      </c>
    </row>
    <row r="41" spans="1:4" s="2" customFormat="1" ht="25.5">
      <c r="A41" s="156" t="s">
        <v>95</v>
      </c>
      <c r="B41" s="156"/>
      <c r="C41" s="169" t="s">
        <v>96</v>
      </c>
      <c r="D41" s="158">
        <f>D42+D44+D46</f>
        <v>701.1</v>
      </c>
    </row>
    <row r="42" spans="1:4" s="2" customFormat="1" ht="12.75">
      <c r="A42" s="154" t="s">
        <v>97</v>
      </c>
      <c r="B42" s="156"/>
      <c r="C42" s="157" t="s">
        <v>98</v>
      </c>
      <c r="D42" s="161">
        <f>D43</f>
        <v>100</v>
      </c>
    </row>
    <row r="43" spans="1:4" s="2" customFormat="1" ht="25.5">
      <c r="A43" s="156"/>
      <c r="B43" s="156" t="s">
        <v>167</v>
      </c>
      <c r="C43" s="145" t="s">
        <v>467</v>
      </c>
      <c r="D43" s="158">
        <v>100</v>
      </c>
    </row>
    <row r="44" spans="1:4" s="2" customFormat="1" ht="12.75">
      <c r="A44" s="154" t="s">
        <v>99</v>
      </c>
      <c r="B44" s="156"/>
      <c r="C44" s="157" t="s">
        <v>100</v>
      </c>
      <c r="D44" s="161">
        <f>D45</f>
        <v>301.1</v>
      </c>
    </row>
    <row r="45" spans="1:4" s="37" customFormat="1" ht="25.5">
      <c r="A45" s="156"/>
      <c r="B45" s="156" t="s">
        <v>167</v>
      </c>
      <c r="C45" s="145" t="s">
        <v>467</v>
      </c>
      <c r="D45" s="158">
        <v>301.1</v>
      </c>
    </row>
    <row r="46" spans="1:4" s="2" customFormat="1" ht="12.75">
      <c r="A46" s="154" t="s">
        <v>101</v>
      </c>
      <c r="B46" s="156"/>
      <c r="C46" s="157" t="s">
        <v>259</v>
      </c>
      <c r="D46" s="161">
        <f>D47</f>
        <v>300</v>
      </c>
    </row>
    <row r="47" spans="1:4" s="37" customFormat="1" ht="25.5">
      <c r="A47" s="156"/>
      <c r="B47" s="156" t="s">
        <v>167</v>
      </c>
      <c r="C47" s="145" t="s">
        <v>467</v>
      </c>
      <c r="D47" s="158">
        <v>300</v>
      </c>
    </row>
    <row r="48" spans="1:4" s="2" customFormat="1" ht="38.25">
      <c r="A48" s="151" t="s">
        <v>102</v>
      </c>
      <c r="B48" s="151"/>
      <c r="C48" s="152" t="s">
        <v>326</v>
      </c>
      <c r="D48" s="165">
        <f>D49+D54</f>
        <v>160</v>
      </c>
    </row>
    <row r="49" spans="1:4" s="37" customFormat="1" ht="25.5">
      <c r="A49" s="154" t="s">
        <v>103</v>
      </c>
      <c r="B49" s="154"/>
      <c r="C49" s="170" t="s">
        <v>104</v>
      </c>
      <c r="D49" s="166">
        <f>D52+D50</f>
        <v>100</v>
      </c>
    </row>
    <row r="50" spans="1:4" s="37" customFormat="1" ht="25.5">
      <c r="A50" s="156" t="s">
        <v>14</v>
      </c>
      <c r="B50" s="156"/>
      <c r="C50" s="226" t="s">
        <v>15</v>
      </c>
      <c r="D50" s="158">
        <f>D51</f>
        <v>60</v>
      </c>
    </row>
    <row r="51" spans="1:4" s="2" customFormat="1" ht="25.5">
      <c r="A51" s="156"/>
      <c r="B51" s="156" t="s">
        <v>167</v>
      </c>
      <c r="C51" s="226" t="s">
        <v>467</v>
      </c>
      <c r="D51" s="158">
        <v>60</v>
      </c>
    </row>
    <row r="52" spans="1:4" s="2" customFormat="1" ht="12.75">
      <c r="A52" s="154" t="s">
        <v>105</v>
      </c>
      <c r="B52" s="156"/>
      <c r="C52" s="145" t="s">
        <v>165</v>
      </c>
      <c r="D52" s="158">
        <f>D53</f>
        <v>40</v>
      </c>
    </row>
    <row r="53" spans="1:4" s="2" customFormat="1" ht="12.75">
      <c r="A53" s="156"/>
      <c r="B53" s="156">
        <v>800</v>
      </c>
      <c r="C53" s="157" t="s">
        <v>162</v>
      </c>
      <c r="D53" s="158">
        <v>40</v>
      </c>
    </row>
    <row r="54" spans="1:4" s="2" customFormat="1" ht="25.5">
      <c r="A54" s="156" t="s">
        <v>16</v>
      </c>
      <c r="B54" s="156"/>
      <c r="C54" s="167" t="s">
        <v>17</v>
      </c>
      <c r="D54" s="161">
        <f>D55+D57</f>
        <v>60</v>
      </c>
    </row>
    <row r="55" spans="1:4" s="2" customFormat="1" ht="12.75">
      <c r="A55" s="156" t="s">
        <v>18</v>
      </c>
      <c r="B55" s="156"/>
      <c r="C55" s="157" t="s">
        <v>19</v>
      </c>
      <c r="D55" s="158">
        <f>D56</f>
        <v>20</v>
      </c>
    </row>
    <row r="56" spans="1:4" s="2" customFormat="1" ht="25.5">
      <c r="A56" s="156"/>
      <c r="B56" s="156" t="s">
        <v>167</v>
      </c>
      <c r="C56" s="157" t="s">
        <v>467</v>
      </c>
      <c r="D56" s="158">
        <v>20</v>
      </c>
    </row>
    <row r="57" spans="1:4" s="2" customFormat="1" ht="25.5">
      <c r="A57" s="156" t="s">
        <v>20</v>
      </c>
      <c r="B57" s="156"/>
      <c r="C57" s="157" t="s">
        <v>21</v>
      </c>
      <c r="D57" s="158">
        <f>D58</f>
        <v>40</v>
      </c>
    </row>
    <row r="58" spans="1:4" s="2" customFormat="1" ht="25.5">
      <c r="A58" s="156"/>
      <c r="B58" s="156" t="s">
        <v>167</v>
      </c>
      <c r="C58" s="157" t="s">
        <v>467</v>
      </c>
      <c r="D58" s="158">
        <v>40</v>
      </c>
    </row>
    <row r="59" spans="1:4" s="37" customFormat="1" ht="38.25">
      <c r="A59" s="151" t="s">
        <v>106</v>
      </c>
      <c r="B59" s="151"/>
      <c r="C59" s="152" t="s">
        <v>327</v>
      </c>
      <c r="D59" s="165">
        <f>D61+D63+D65</f>
        <v>185</v>
      </c>
    </row>
    <row r="60" spans="1:4" s="2" customFormat="1" ht="25.5">
      <c r="A60" s="154" t="s">
        <v>485</v>
      </c>
      <c r="B60" s="154"/>
      <c r="C60" s="146" t="s">
        <v>107</v>
      </c>
      <c r="D60" s="166">
        <f>D61+D63</f>
        <v>185</v>
      </c>
    </row>
    <row r="61" spans="1:4" s="37" customFormat="1" ht="29.25" customHeight="1">
      <c r="A61" s="154" t="s">
        <v>487</v>
      </c>
      <c r="B61" s="156"/>
      <c r="C61" s="282" t="s">
        <v>514</v>
      </c>
      <c r="D61" s="161">
        <f>D62</f>
        <v>180</v>
      </c>
    </row>
    <row r="62" spans="1:4" s="2" customFormat="1" ht="25.5">
      <c r="A62" s="156"/>
      <c r="B62" s="156" t="s">
        <v>167</v>
      </c>
      <c r="C62" s="157" t="s">
        <v>467</v>
      </c>
      <c r="D62" s="158">
        <v>180</v>
      </c>
    </row>
    <row r="63" spans="1:4" s="37" customFormat="1" ht="25.5">
      <c r="A63" s="154" t="s">
        <v>486</v>
      </c>
      <c r="B63" s="156"/>
      <c r="C63" s="145" t="s">
        <v>108</v>
      </c>
      <c r="D63" s="161">
        <f>D64</f>
        <v>5</v>
      </c>
    </row>
    <row r="64" spans="1:4" s="2" customFormat="1" ht="25.5">
      <c r="A64" s="156"/>
      <c r="B64" s="156" t="s">
        <v>167</v>
      </c>
      <c r="C64" s="157" t="s">
        <v>467</v>
      </c>
      <c r="D64" s="158">
        <v>5</v>
      </c>
    </row>
    <row r="65" spans="1:4" s="2" customFormat="1" ht="25.5">
      <c r="A65" s="154" t="s">
        <v>513</v>
      </c>
      <c r="B65" s="156"/>
      <c r="C65" s="145" t="s">
        <v>109</v>
      </c>
      <c r="D65" s="161">
        <v>0</v>
      </c>
    </row>
    <row r="66" spans="1:4" s="37" customFormat="1" ht="25.5">
      <c r="A66" s="156"/>
      <c r="B66" s="156" t="s">
        <v>167</v>
      </c>
      <c r="C66" s="157" t="s">
        <v>467</v>
      </c>
      <c r="D66" s="158">
        <v>0</v>
      </c>
    </row>
    <row r="67" spans="1:4" s="2" customFormat="1" ht="38.25">
      <c r="A67" s="151" t="s">
        <v>110</v>
      </c>
      <c r="B67" s="151"/>
      <c r="C67" s="152" t="s">
        <v>436</v>
      </c>
      <c r="D67" s="165">
        <f>D69+D71+D73+D75+D77</f>
        <v>182.6</v>
      </c>
    </row>
    <row r="68" spans="1:4" s="37" customFormat="1" ht="51">
      <c r="A68" s="154" t="s">
        <v>483</v>
      </c>
      <c r="B68" s="154"/>
      <c r="C68" s="146" t="s">
        <v>111</v>
      </c>
      <c r="D68" s="166">
        <f>D69+D73+D75+D77+D71</f>
        <v>182.6</v>
      </c>
    </row>
    <row r="69" spans="1:4" s="2" customFormat="1" ht="30" customHeight="1">
      <c r="A69" s="154" t="s">
        <v>510</v>
      </c>
      <c r="B69" s="156"/>
      <c r="C69" s="145" t="s">
        <v>185</v>
      </c>
      <c r="D69" s="161">
        <f>D70</f>
        <v>10</v>
      </c>
    </row>
    <row r="70" spans="1:4" s="37" customFormat="1" ht="30" customHeight="1">
      <c r="A70" s="156"/>
      <c r="B70" s="156" t="s">
        <v>167</v>
      </c>
      <c r="C70" s="157" t="s">
        <v>467</v>
      </c>
      <c r="D70" s="158">
        <v>10</v>
      </c>
    </row>
    <row r="71" spans="1:4" s="2" customFormat="1" ht="20.25" customHeight="1">
      <c r="A71" s="154" t="s">
        <v>511</v>
      </c>
      <c r="B71" s="156"/>
      <c r="C71" s="145" t="s">
        <v>186</v>
      </c>
      <c r="D71" s="161">
        <f>D72</f>
        <v>10</v>
      </c>
    </row>
    <row r="72" spans="1:4" s="37" customFormat="1" ht="30" customHeight="1">
      <c r="A72" s="156"/>
      <c r="B72" s="156" t="s">
        <v>167</v>
      </c>
      <c r="C72" s="157" t="s">
        <v>467</v>
      </c>
      <c r="D72" s="158">
        <v>10</v>
      </c>
    </row>
    <row r="73" spans="1:4" s="2" customFormat="1" ht="30.75" customHeight="1">
      <c r="A73" s="154" t="s">
        <v>512</v>
      </c>
      <c r="B73" s="156"/>
      <c r="C73" s="145" t="s">
        <v>192</v>
      </c>
      <c r="D73" s="161">
        <f>D74</f>
        <v>5</v>
      </c>
    </row>
    <row r="74" spans="1:4" s="2" customFormat="1" ht="33" customHeight="1">
      <c r="A74" s="156"/>
      <c r="B74" s="156" t="s">
        <v>167</v>
      </c>
      <c r="C74" s="157" t="s">
        <v>467</v>
      </c>
      <c r="D74" s="158">
        <v>5</v>
      </c>
    </row>
    <row r="75" spans="1:4" s="37" customFormat="1" ht="29.25" customHeight="1">
      <c r="A75" s="154" t="s">
        <v>484</v>
      </c>
      <c r="B75" s="156"/>
      <c r="C75" s="157" t="s">
        <v>331</v>
      </c>
      <c r="D75" s="161">
        <f>D76</f>
        <v>23</v>
      </c>
    </row>
    <row r="76" spans="1:8" s="37" customFormat="1" ht="12.75">
      <c r="A76" s="156"/>
      <c r="B76" s="156">
        <v>800</v>
      </c>
      <c r="C76" s="157" t="s">
        <v>162</v>
      </c>
      <c r="D76" s="158">
        <v>23</v>
      </c>
      <c r="H76" s="129"/>
    </row>
    <row r="77" spans="1:4" s="37" customFormat="1" ht="25.5">
      <c r="A77" s="154" t="s">
        <v>490</v>
      </c>
      <c r="B77" s="156"/>
      <c r="C77" s="157" t="s">
        <v>437</v>
      </c>
      <c r="D77" s="161">
        <f>D78</f>
        <v>134.6</v>
      </c>
    </row>
    <row r="78" spans="1:4" s="37" customFormat="1" ht="12.75">
      <c r="A78" s="156"/>
      <c r="B78" s="156" t="s">
        <v>438</v>
      </c>
      <c r="C78" s="157" t="s">
        <v>323</v>
      </c>
      <c r="D78" s="158">
        <v>134.6</v>
      </c>
    </row>
    <row r="79" spans="1:4" ht="12.75">
      <c r="A79" s="151" t="s">
        <v>112</v>
      </c>
      <c r="B79" s="151"/>
      <c r="C79" s="152" t="s">
        <v>188</v>
      </c>
      <c r="D79" s="165">
        <f>D80+D89+D94</f>
        <v>3558.9999999999995</v>
      </c>
    </row>
    <row r="80" spans="1:4" ht="25.5">
      <c r="A80" s="156" t="s">
        <v>113</v>
      </c>
      <c r="B80" s="156"/>
      <c r="C80" s="157" t="s">
        <v>330</v>
      </c>
      <c r="D80" s="161">
        <f>D81+D83+D85</f>
        <v>3286.7</v>
      </c>
    </row>
    <row r="81" spans="1:4" ht="12.75">
      <c r="A81" s="156" t="s">
        <v>114</v>
      </c>
      <c r="B81" s="156"/>
      <c r="C81" s="157" t="s">
        <v>209</v>
      </c>
      <c r="D81" s="158">
        <f>D82</f>
        <v>853.8</v>
      </c>
    </row>
    <row r="82" spans="1:4" ht="61.5" customHeight="1">
      <c r="A82" s="156"/>
      <c r="B82" s="156">
        <v>100</v>
      </c>
      <c r="C82" s="157" t="s">
        <v>183</v>
      </c>
      <c r="D82" s="158">
        <v>853.8</v>
      </c>
    </row>
    <row r="83" spans="1:4" ht="12.75">
      <c r="A83" s="156" t="s">
        <v>115</v>
      </c>
      <c r="B83" s="156"/>
      <c r="C83" s="157" t="s">
        <v>210</v>
      </c>
      <c r="D83" s="158">
        <f>D84</f>
        <v>0</v>
      </c>
    </row>
    <row r="84" spans="1:4" ht="25.5">
      <c r="A84" s="156"/>
      <c r="B84" s="156">
        <v>200</v>
      </c>
      <c r="C84" s="157" t="s">
        <v>467</v>
      </c>
      <c r="D84" s="171">
        <v>0</v>
      </c>
    </row>
    <row r="85" spans="1:4" ht="25.5">
      <c r="A85" s="156" t="s">
        <v>116</v>
      </c>
      <c r="B85" s="156"/>
      <c r="C85" s="157" t="s">
        <v>189</v>
      </c>
      <c r="D85" s="158">
        <f>D86+D87+D88</f>
        <v>2432.9</v>
      </c>
    </row>
    <row r="86" spans="1:4" ht="51">
      <c r="A86" s="156"/>
      <c r="B86" s="156">
        <v>100</v>
      </c>
      <c r="C86" s="157" t="s">
        <v>183</v>
      </c>
      <c r="D86" s="158">
        <v>2101.2</v>
      </c>
    </row>
    <row r="87" spans="1:4" ht="25.5">
      <c r="A87" s="156"/>
      <c r="B87" s="156">
        <v>200</v>
      </c>
      <c r="C87" s="157" t="s">
        <v>467</v>
      </c>
      <c r="D87" s="158">
        <v>266.3</v>
      </c>
    </row>
    <row r="88" spans="1:4" s="37" customFormat="1" ht="12.75">
      <c r="A88" s="156"/>
      <c r="B88" s="156">
        <v>800</v>
      </c>
      <c r="C88" s="157" t="s">
        <v>162</v>
      </c>
      <c r="D88" s="158">
        <v>65.4</v>
      </c>
    </row>
    <row r="89" spans="1:4" s="2" customFormat="1" ht="43.5" customHeight="1">
      <c r="A89" s="156" t="s">
        <v>117</v>
      </c>
      <c r="B89" s="156"/>
      <c r="C89" s="157" t="s">
        <v>328</v>
      </c>
      <c r="D89" s="161">
        <f>D90+D92</f>
        <v>79.69999999999999</v>
      </c>
    </row>
    <row r="90" spans="1:4" s="2" customFormat="1" ht="23.25" customHeight="1">
      <c r="A90" s="156" t="s">
        <v>532</v>
      </c>
      <c r="B90" s="156"/>
      <c r="C90" s="157" t="s">
        <v>190</v>
      </c>
      <c r="D90" s="158">
        <f>D91</f>
        <v>0.6</v>
      </c>
    </row>
    <row r="91" spans="1:4" s="2" customFormat="1" ht="30" customHeight="1">
      <c r="A91" s="156"/>
      <c r="B91" s="156" t="s">
        <v>167</v>
      </c>
      <c r="C91" s="157" t="s">
        <v>467</v>
      </c>
      <c r="D91" s="171">
        <v>0.6</v>
      </c>
    </row>
    <row r="92" spans="1:4" s="2" customFormat="1" ht="29.25" customHeight="1">
      <c r="A92" s="156" t="s">
        <v>118</v>
      </c>
      <c r="B92" s="156"/>
      <c r="C92" s="157" t="s">
        <v>314</v>
      </c>
      <c r="D92" s="171">
        <f>D93</f>
        <v>79.1</v>
      </c>
    </row>
    <row r="93" spans="1:4" s="2" customFormat="1" ht="60" customHeight="1">
      <c r="A93" s="156"/>
      <c r="B93" s="156" t="s">
        <v>191</v>
      </c>
      <c r="C93" s="157" t="s">
        <v>183</v>
      </c>
      <c r="D93" s="158">
        <v>79.1</v>
      </c>
    </row>
    <row r="94" spans="1:4" s="2" customFormat="1" ht="54" customHeight="1">
      <c r="A94" s="172" t="s">
        <v>119</v>
      </c>
      <c r="B94" s="156"/>
      <c r="C94" s="157" t="s">
        <v>329</v>
      </c>
      <c r="D94" s="173">
        <f>D97+D99+D101+D95</f>
        <v>192.6</v>
      </c>
    </row>
    <row r="95" spans="1:4" ht="12.75">
      <c r="A95" s="156" t="s">
        <v>120</v>
      </c>
      <c r="B95" s="156"/>
      <c r="C95" s="157" t="s">
        <v>197</v>
      </c>
      <c r="D95" s="161">
        <f>D96</f>
        <v>20</v>
      </c>
    </row>
    <row r="96" spans="1:4" ht="15" customHeight="1">
      <c r="A96" s="156"/>
      <c r="B96" s="156">
        <v>800</v>
      </c>
      <c r="C96" s="157" t="s">
        <v>162</v>
      </c>
      <c r="D96" s="158">
        <v>20</v>
      </c>
    </row>
    <row r="97" spans="1:4" ht="59.25" customHeight="1">
      <c r="A97" s="156" t="s">
        <v>121</v>
      </c>
      <c r="B97" s="156"/>
      <c r="C97" s="157" t="s">
        <v>492</v>
      </c>
      <c r="D97" s="161">
        <f>D98</f>
        <v>73.3</v>
      </c>
    </row>
    <row r="98" spans="1:4" ht="15" customHeight="1">
      <c r="A98" s="156"/>
      <c r="B98" s="156" t="s">
        <v>184</v>
      </c>
      <c r="C98" s="157" t="s">
        <v>218</v>
      </c>
      <c r="D98" s="158">
        <v>73.3</v>
      </c>
    </row>
    <row r="99" spans="1:4" s="2" customFormat="1" ht="38.25">
      <c r="A99" s="156" t="s">
        <v>122</v>
      </c>
      <c r="B99" s="156"/>
      <c r="C99" s="157" t="s">
        <v>493</v>
      </c>
      <c r="D99" s="161">
        <f>D100</f>
        <v>99.3</v>
      </c>
    </row>
    <row r="100" spans="1:4" ht="12.75">
      <c r="A100" s="156"/>
      <c r="B100" s="156" t="s">
        <v>184</v>
      </c>
      <c r="C100" s="157" t="s">
        <v>218</v>
      </c>
      <c r="D100" s="158">
        <v>99.3</v>
      </c>
    </row>
    <row r="101" spans="1:4" ht="51">
      <c r="A101" s="174" t="s">
        <v>123</v>
      </c>
      <c r="B101" s="150"/>
      <c r="C101" s="175" t="s">
        <v>474</v>
      </c>
      <c r="D101" s="173">
        <f>D102</f>
        <v>0</v>
      </c>
    </row>
    <row r="102" spans="1:4" ht="12.75">
      <c r="A102" s="172"/>
      <c r="B102" s="156" t="s">
        <v>184</v>
      </c>
      <c r="C102" s="157" t="s">
        <v>218</v>
      </c>
      <c r="D102" s="171">
        <v>0</v>
      </c>
    </row>
    <row r="103" spans="1:4" ht="15" customHeight="1">
      <c r="A103" s="36"/>
      <c r="B103" s="36"/>
      <c r="C103" s="35" t="s">
        <v>201</v>
      </c>
      <c r="D103" s="121">
        <f>D79+D9+D19+D48+D59+D67</f>
        <v>9579.9</v>
      </c>
    </row>
    <row r="106" ht="15" customHeight="1">
      <c r="D106" s="123"/>
    </row>
  </sheetData>
  <sheetProtection/>
  <mergeCells count="1"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"/>
  <sheetViews>
    <sheetView zoomScalePageLayoutView="0" workbookViewId="0" topLeftCell="A43">
      <selection activeCell="H114" sqref="H114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20" customWidth="1"/>
    <col min="4" max="5" width="13.75390625" style="14" customWidth="1"/>
  </cols>
  <sheetData>
    <row r="1" spans="1:5" ht="12.75">
      <c r="A1" s="6"/>
      <c r="B1" s="6"/>
      <c r="C1" s="176"/>
      <c r="D1" s="51"/>
      <c r="E1" s="51" t="s">
        <v>294</v>
      </c>
    </row>
    <row r="2" spans="1:5" ht="12.75">
      <c r="A2" s="6"/>
      <c r="B2" s="6"/>
      <c r="C2" s="176"/>
      <c r="D2" s="51"/>
      <c r="E2" s="51" t="s">
        <v>135</v>
      </c>
    </row>
    <row r="3" spans="1:5" ht="12.75">
      <c r="A3" s="6"/>
      <c r="B3" s="6"/>
      <c r="C3" s="176"/>
      <c r="D3" s="51"/>
      <c r="E3" s="51" t="s">
        <v>332</v>
      </c>
    </row>
    <row r="4" spans="1:5" ht="12.75">
      <c r="A4" s="6"/>
      <c r="B4" s="6"/>
      <c r="C4" s="176"/>
      <c r="D4" s="51"/>
      <c r="E4" s="51" t="s">
        <v>525</v>
      </c>
    </row>
    <row r="5" spans="1:5" ht="44.25" customHeight="1">
      <c r="A5" s="301" t="s">
        <v>22</v>
      </c>
      <c r="B5" s="301"/>
      <c r="C5" s="301"/>
      <c r="D5" s="301"/>
      <c r="E5" s="301"/>
    </row>
    <row r="6" spans="1:5" ht="12.75">
      <c r="A6" s="177"/>
      <c r="B6" s="177"/>
      <c r="C6" s="178"/>
      <c r="D6" s="177"/>
      <c r="E6" s="177"/>
    </row>
    <row r="7" spans="1:5" ht="12.75">
      <c r="A7" s="179"/>
      <c r="B7" s="179"/>
      <c r="C7" s="180"/>
      <c r="D7" s="51"/>
      <c r="E7" s="51" t="s">
        <v>204</v>
      </c>
    </row>
    <row r="8" spans="1:5" ht="25.5">
      <c r="A8" s="181" t="s">
        <v>159</v>
      </c>
      <c r="B8" s="181" t="s">
        <v>160</v>
      </c>
      <c r="C8" s="181" t="s">
        <v>208</v>
      </c>
      <c r="D8" s="182" t="s">
        <v>475</v>
      </c>
      <c r="E8" s="182" t="s">
        <v>11</v>
      </c>
    </row>
    <row r="9" spans="1:5" ht="38.25">
      <c r="A9" s="151" t="s">
        <v>66</v>
      </c>
      <c r="B9" s="151"/>
      <c r="C9" s="152" t="s">
        <v>324</v>
      </c>
      <c r="D9" s="153">
        <f>D11+D14+D17</f>
        <v>1668.6</v>
      </c>
      <c r="E9" s="153">
        <f>E11+E14+E17</f>
        <v>1668.6</v>
      </c>
    </row>
    <row r="10" spans="1:5" ht="28.5" customHeight="1">
      <c r="A10" s="154" t="s">
        <v>67</v>
      </c>
      <c r="B10" s="154"/>
      <c r="C10" s="146" t="s">
        <v>68</v>
      </c>
      <c r="D10" s="155">
        <f>D11</f>
        <v>1400</v>
      </c>
      <c r="E10" s="155">
        <f>E11</f>
        <v>1400</v>
      </c>
    </row>
    <row r="11" spans="1:5" ht="38.25" customHeight="1">
      <c r="A11" s="156" t="s">
        <v>49</v>
      </c>
      <c r="B11" s="156"/>
      <c r="C11" s="157" t="s">
        <v>320</v>
      </c>
      <c r="D11" s="158">
        <f>D12</f>
        <v>1400</v>
      </c>
      <c r="E11" s="158">
        <f>E12</f>
        <v>1400</v>
      </c>
    </row>
    <row r="12" spans="1:5" ht="30.75" customHeight="1">
      <c r="A12" s="156"/>
      <c r="B12" s="156" t="s">
        <v>364</v>
      </c>
      <c r="C12" s="159" t="s">
        <v>321</v>
      </c>
      <c r="D12" s="158">
        <v>1400</v>
      </c>
      <c r="E12" s="158">
        <v>1400</v>
      </c>
    </row>
    <row r="13" spans="1:5" ht="30" customHeight="1">
      <c r="A13" s="154" t="s">
        <v>69</v>
      </c>
      <c r="B13" s="156"/>
      <c r="C13" s="160" t="s">
        <v>70</v>
      </c>
      <c r="D13" s="161">
        <f>D14</f>
        <v>237.6</v>
      </c>
      <c r="E13" s="161">
        <f>E14</f>
        <v>237.6</v>
      </c>
    </row>
    <row r="14" spans="1:5" ht="42.75" customHeight="1">
      <c r="A14" s="156" t="s">
        <v>50</v>
      </c>
      <c r="B14" s="156"/>
      <c r="C14" s="157" t="s">
        <v>322</v>
      </c>
      <c r="D14" s="158">
        <f>D15</f>
        <v>237.6</v>
      </c>
      <c r="E14" s="158">
        <f>E15</f>
        <v>237.6</v>
      </c>
    </row>
    <row r="15" spans="1:5" ht="26.25" customHeight="1">
      <c r="A15" s="162"/>
      <c r="B15" s="162" t="s">
        <v>364</v>
      </c>
      <c r="C15" s="159" t="s">
        <v>439</v>
      </c>
      <c r="D15" s="158">
        <v>237.6</v>
      </c>
      <c r="E15" s="158">
        <v>237.6</v>
      </c>
    </row>
    <row r="16" spans="1:5" ht="54.75" customHeight="1">
      <c r="A16" s="156" t="s">
        <v>71</v>
      </c>
      <c r="B16" s="156"/>
      <c r="C16" s="163" t="s">
        <v>72</v>
      </c>
      <c r="D16" s="161">
        <f>D17</f>
        <v>31</v>
      </c>
      <c r="E16" s="161">
        <f>E17</f>
        <v>31</v>
      </c>
    </row>
    <row r="17" spans="1:5" ht="78" customHeight="1">
      <c r="A17" s="156" t="s">
        <v>531</v>
      </c>
      <c r="B17" s="156"/>
      <c r="C17" s="157" t="s">
        <v>73</v>
      </c>
      <c r="D17" s="158">
        <f>D18</f>
        <v>31</v>
      </c>
      <c r="E17" s="158">
        <f>E18</f>
        <v>31</v>
      </c>
    </row>
    <row r="18" spans="1:5" ht="44.25" customHeight="1">
      <c r="A18" s="156"/>
      <c r="B18" s="156" t="s">
        <v>364</v>
      </c>
      <c r="C18" s="164" t="s">
        <v>439</v>
      </c>
      <c r="D18" s="158">
        <v>31</v>
      </c>
      <c r="E18" s="158">
        <v>31</v>
      </c>
    </row>
    <row r="19" spans="1:5" ht="30" customHeight="1">
      <c r="A19" s="151" t="s">
        <v>74</v>
      </c>
      <c r="B19" s="151"/>
      <c r="C19" s="152" t="s">
        <v>325</v>
      </c>
      <c r="D19" s="165">
        <f>D21+D27+D32+D34+D38+D40+D42</f>
        <v>3440.8</v>
      </c>
      <c r="E19" s="165">
        <f>E21+E27+E32+E34+E38+E40+E42</f>
        <v>3297.7000000000003</v>
      </c>
    </row>
    <row r="20" spans="1:5" ht="25.5">
      <c r="A20" s="154" t="s">
        <v>75</v>
      </c>
      <c r="B20" s="154"/>
      <c r="C20" s="159" t="s">
        <v>76</v>
      </c>
      <c r="D20" s="166">
        <f>D21</f>
        <v>1235.8</v>
      </c>
      <c r="E20" s="166">
        <f>E21</f>
        <v>1260.3</v>
      </c>
    </row>
    <row r="21" spans="1:5" ht="25.5">
      <c r="A21" s="154" t="s">
        <v>77</v>
      </c>
      <c r="B21" s="156"/>
      <c r="C21" s="167" t="s">
        <v>78</v>
      </c>
      <c r="D21" s="161">
        <f>D23+D24</f>
        <v>1235.8</v>
      </c>
      <c r="E21" s="161">
        <f>E23+E24</f>
        <v>1260.3</v>
      </c>
    </row>
    <row r="22" spans="1:5" ht="30" customHeight="1">
      <c r="A22" s="154" t="s">
        <v>47</v>
      </c>
      <c r="B22" s="156"/>
      <c r="C22" s="157" t="s">
        <v>79</v>
      </c>
      <c r="D22" s="161">
        <f>D23</f>
        <v>460.5</v>
      </c>
      <c r="E22" s="161">
        <f>E23</f>
        <v>590</v>
      </c>
    </row>
    <row r="23" spans="1:5" ht="25.5">
      <c r="A23" s="156"/>
      <c r="B23" s="156" t="s">
        <v>167</v>
      </c>
      <c r="C23" s="145" t="s">
        <v>467</v>
      </c>
      <c r="D23" s="158">
        <v>460.5</v>
      </c>
      <c r="E23" s="158">
        <v>590</v>
      </c>
    </row>
    <row r="24" spans="1:8" ht="25.5">
      <c r="A24" s="154" t="s">
        <v>48</v>
      </c>
      <c r="B24" s="156"/>
      <c r="C24" s="157" t="s">
        <v>80</v>
      </c>
      <c r="D24" s="161">
        <f>D25</f>
        <v>775.3</v>
      </c>
      <c r="E24" s="161">
        <f>E25</f>
        <v>670.3</v>
      </c>
      <c r="G24" s="122"/>
      <c r="H24" s="122"/>
    </row>
    <row r="25" spans="1:5" ht="25.5">
      <c r="A25" s="156"/>
      <c r="B25" s="156" t="s">
        <v>167</v>
      </c>
      <c r="C25" s="145" t="s">
        <v>467</v>
      </c>
      <c r="D25" s="158">
        <v>775.3</v>
      </c>
      <c r="E25" s="158">
        <v>670.3</v>
      </c>
    </row>
    <row r="26" spans="1:5" ht="25.5">
      <c r="A26" s="156" t="s">
        <v>81</v>
      </c>
      <c r="B26" s="156"/>
      <c r="C26" s="159" t="s">
        <v>82</v>
      </c>
      <c r="D26" s="161">
        <f>D27</f>
        <v>700</v>
      </c>
      <c r="E26" s="161">
        <f>E27</f>
        <v>650</v>
      </c>
    </row>
    <row r="27" spans="1:5" ht="30" customHeight="1">
      <c r="A27" s="154" t="s">
        <v>83</v>
      </c>
      <c r="B27" s="156"/>
      <c r="C27" s="167" t="s">
        <v>84</v>
      </c>
      <c r="D27" s="168">
        <f>D29</f>
        <v>700</v>
      </c>
      <c r="E27" s="168">
        <f>E29</f>
        <v>650</v>
      </c>
    </row>
    <row r="28" spans="1:8" ht="12.75">
      <c r="A28" s="154" t="s">
        <v>85</v>
      </c>
      <c r="B28" s="156"/>
      <c r="C28" s="157" t="s">
        <v>86</v>
      </c>
      <c r="D28" s="158">
        <f>D29</f>
        <v>700</v>
      </c>
      <c r="E28" s="158">
        <f>E29</f>
        <v>650</v>
      </c>
      <c r="G28" s="122"/>
      <c r="H28" s="122"/>
    </row>
    <row r="29" spans="1:5" ht="25.5">
      <c r="A29" s="156"/>
      <c r="B29" s="156" t="s">
        <v>167</v>
      </c>
      <c r="C29" s="145" t="s">
        <v>467</v>
      </c>
      <c r="D29" s="158">
        <v>700</v>
      </c>
      <c r="E29" s="158">
        <v>650</v>
      </c>
    </row>
    <row r="30" spans="1:5" ht="25.5">
      <c r="A30" s="156" t="s">
        <v>87</v>
      </c>
      <c r="B30" s="156"/>
      <c r="C30" s="145" t="s">
        <v>88</v>
      </c>
      <c r="D30" s="158">
        <f>D31</f>
        <v>679.5</v>
      </c>
      <c r="E30" s="158">
        <f>E31</f>
        <v>650</v>
      </c>
    </row>
    <row r="31" spans="1:5" ht="25.5">
      <c r="A31" s="156" t="s">
        <v>89</v>
      </c>
      <c r="B31" s="156"/>
      <c r="C31" s="169" t="s">
        <v>46</v>
      </c>
      <c r="D31" s="158">
        <f>D32+D34</f>
        <v>679.5</v>
      </c>
      <c r="E31" s="158">
        <f>E32+E34</f>
        <v>650</v>
      </c>
    </row>
    <row r="32" spans="1:5" ht="25.5">
      <c r="A32" s="154" t="s">
        <v>90</v>
      </c>
      <c r="B32" s="156"/>
      <c r="C32" s="157" t="s">
        <v>200</v>
      </c>
      <c r="D32" s="158">
        <f>D33</f>
        <v>279.5</v>
      </c>
      <c r="E32" s="158">
        <f>E33</f>
        <v>150</v>
      </c>
    </row>
    <row r="33" spans="1:5" ht="30" customHeight="1">
      <c r="A33" s="156"/>
      <c r="B33" s="156" t="s">
        <v>167</v>
      </c>
      <c r="C33" s="145" t="s">
        <v>467</v>
      </c>
      <c r="D33" s="158">
        <v>279.5</v>
      </c>
      <c r="E33" s="158">
        <v>150</v>
      </c>
    </row>
    <row r="34" spans="1:5" ht="27" customHeight="1">
      <c r="A34" s="154" t="s">
        <v>91</v>
      </c>
      <c r="B34" s="156"/>
      <c r="C34" s="157" t="s">
        <v>92</v>
      </c>
      <c r="D34" s="161">
        <f>D35</f>
        <v>400</v>
      </c>
      <c r="E34" s="161">
        <f>E35</f>
        <v>500</v>
      </c>
    </row>
    <row r="35" spans="1:5" ht="36" customHeight="1">
      <c r="A35" s="156"/>
      <c r="B35" s="156" t="s">
        <v>167</v>
      </c>
      <c r="C35" s="145" t="s">
        <v>467</v>
      </c>
      <c r="D35" s="158">
        <v>400</v>
      </c>
      <c r="E35" s="158">
        <v>500</v>
      </c>
    </row>
    <row r="36" spans="1:5" ht="39" customHeight="1">
      <c r="A36" s="156" t="s">
        <v>93</v>
      </c>
      <c r="B36" s="156"/>
      <c r="C36" s="145" t="s">
        <v>94</v>
      </c>
      <c r="D36" s="158">
        <f>D37</f>
        <v>825.5</v>
      </c>
      <c r="E36" s="158">
        <f>E37</f>
        <v>737.4</v>
      </c>
    </row>
    <row r="37" spans="1:5" ht="35.25" customHeight="1">
      <c r="A37" s="156" t="s">
        <v>95</v>
      </c>
      <c r="B37" s="156"/>
      <c r="C37" s="169" t="s">
        <v>96</v>
      </c>
      <c r="D37" s="158">
        <f>D38+D40+D42</f>
        <v>825.5</v>
      </c>
      <c r="E37" s="158">
        <f>E38+E40+E42</f>
        <v>737.4</v>
      </c>
    </row>
    <row r="38" spans="1:8" ht="20.25" customHeight="1">
      <c r="A38" s="154" t="s">
        <v>97</v>
      </c>
      <c r="B38" s="156"/>
      <c r="C38" s="157" t="s">
        <v>98</v>
      </c>
      <c r="D38" s="161">
        <f>D39</f>
        <v>100</v>
      </c>
      <c r="E38" s="161">
        <f>E39</f>
        <v>100</v>
      </c>
      <c r="G38" s="122"/>
      <c r="H38" s="122"/>
    </row>
    <row r="39" spans="1:5" ht="30" customHeight="1">
      <c r="A39" s="156"/>
      <c r="B39" s="156" t="s">
        <v>167</v>
      </c>
      <c r="C39" s="145" t="s">
        <v>467</v>
      </c>
      <c r="D39" s="158">
        <v>100</v>
      </c>
      <c r="E39" s="158">
        <v>100</v>
      </c>
    </row>
    <row r="40" spans="1:5" ht="12.75">
      <c r="A40" s="154" t="s">
        <v>99</v>
      </c>
      <c r="B40" s="156"/>
      <c r="C40" s="157" t="s">
        <v>100</v>
      </c>
      <c r="D40" s="161">
        <f>D41</f>
        <v>525.5</v>
      </c>
      <c r="E40" s="161">
        <f>E41</f>
        <v>437.4</v>
      </c>
    </row>
    <row r="41" spans="1:7" ht="25.5">
      <c r="A41" s="156"/>
      <c r="B41" s="156" t="s">
        <v>167</v>
      </c>
      <c r="C41" s="145" t="s">
        <v>467</v>
      </c>
      <c r="D41" s="158">
        <f>340+185.5</f>
        <v>525.5</v>
      </c>
      <c r="E41" s="158">
        <f>256.7+180.7</f>
        <v>437.4</v>
      </c>
      <c r="G41" s="122"/>
    </row>
    <row r="42" spans="1:5" ht="12.75">
      <c r="A42" s="154" t="s">
        <v>101</v>
      </c>
      <c r="B42" s="156"/>
      <c r="C42" s="157" t="s">
        <v>259</v>
      </c>
      <c r="D42" s="161">
        <f>D43</f>
        <v>200</v>
      </c>
      <c r="E42" s="161">
        <f>E43</f>
        <v>200</v>
      </c>
    </row>
    <row r="43" spans="1:5" ht="25.5">
      <c r="A43" s="156"/>
      <c r="B43" s="156" t="s">
        <v>167</v>
      </c>
      <c r="C43" s="145" t="s">
        <v>467</v>
      </c>
      <c r="D43" s="158">
        <v>200</v>
      </c>
      <c r="E43" s="158">
        <v>200</v>
      </c>
    </row>
    <row r="44" spans="1:5" ht="42.75" customHeight="1">
      <c r="A44" s="151" t="s">
        <v>102</v>
      </c>
      <c r="B44" s="151"/>
      <c r="C44" s="152" t="s">
        <v>326</v>
      </c>
      <c r="D44" s="165">
        <f>D45+D50</f>
        <v>120</v>
      </c>
      <c r="E44" s="165">
        <f>E45+E50</f>
        <v>120</v>
      </c>
    </row>
    <row r="45" spans="1:5" ht="25.5">
      <c r="A45" s="154" t="s">
        <v>103</v>
      </c>
      <c r="B45" s="154"/>
      <c r="C45" s="170" t="s">
        <v>104</v>
      </c>
      <c r="D45" s="166">
        <f>D48+D46</f>
        <v>120</v>
      </c>
      <c r="E45" s="166">
        <f>E48+E46</f>
        <v>120</v>
      </c>
    </row>
    <row r="46" spans="1:5" ht="25.5">
      <c r="A46" s="156" t="s">
        <v>14</v>
      </c>
      <c r="B46" s="156"/>
      <c r="C46" s="226" t="s">
        <v>15</v>
      </c>
      <c r="D46" s="158">
        <f>D47</f>
        <v>80</v>
      </c>
      <c r="E46" s="158">
        <f>E47</f>
        <v>80</v>
      </c>
    </row>
    <row r="47" spans="1:5" ht="25.5">
      <c r="A47" s="156"/>
      <c r="B47" s="156" t="s">
        <v>167</v>
      </c>
      <c r="C47" s="226" t="s">
        <v>467</v>
      </c>
      <c r="D47" s="158">
        <v>80</v>
      </c>
      <c r="E47" s="158">
        <v>80</v>
      </c>
    </row>
    <row r="48" spans="1:5" ht="12.75">
      <c r="A48" s="154" t="s">
        <v>105</v>
      </c>
      <c r="B48" s="156"/>
      <c r="C48" s="145" t="s">
        <v>165</v>
      </c>
      <c r="D48" s="158">
        <f>D49</f>
        <v>40</v>
      </c>
      <c r="E48" s="158">
        <f>E49</f>
        <v>40</v>
      </c>
    </row>
    <row r="49" spans="1:5" ht="12.75">
      <c r="A49" s="156"/>
      <c r="B49" s="156">
        <v>800</v>
      </c>
      <c r="C49" s="157" t="s">
        <v>162</v>
      </c>
      <c r="D49" s="158">
        <v>40</v>
      </c>
      <c r="E49" s="158">
        <v>40</v>
      </c>
    </row>
    <row r="50" spans="1:5" ht="25.5">
      <c r="A50" s="156" t="s">
        <v>16</v>
      </c>
      <c r="B50" s="156"/>
      <c r="C50" s="167" t="s">
        <v>17</v>
      </c>
      <c r="D50" s="161">
        <f>D51+D53</f>
        <v>0</v>
      </c>
      <c r="E50" s="161">
        <f>E51+E53</f>
        <v>0</v>
      </c>
    </row>
    <row r="51" spans="1:5" ht="12.75">
      <c r="A51" s="156" t="s">
        <v>18</v>
      </c>
      <c r="B51" s="156"/>
      <c r="C51" s="157" t="s">
        <v>19</v>
      </c>
      <c r="D51" s="158">
        <f>D52</f>
        <v>0</v>
      </c>
      <c r="E51" s="158">
        <f>E52</f>
        <v>0</v>
      </c>
    </row>
    <row r="52" spans="1:5" ht="25.5">
      <c r="A52" s="156"/>
      <c r="B52" s="156" t="s">
        <v>167</v>
      </c>
      <c r="C52" s="157" t="s">
        <v>467</v>
      </c>
      <c r="D52" s="158">
        <v>0</v>
      </c>
      <c r="E52" s="158">
        <v>0</v>
      </c>
    </row>
    <row r="53" spans="1:5" ht="25.5">
      <c r="A53" s="156" t="s">
        <v>20</v>
      </c>
      <c r="B53" s="156"/>
      <c r="C53" s="157" t="s">
        <v>21</v>
      </c>
      <c r="D53" s="158">
        <f>D54</f>
        <v>0</v>
      </c>
      <c r="E53" s="158">
        <f>E54</f>
        <v>0</v>
      </c>
    </row>
    <row r="54" spans="1:5" s="2" customFormat="1" ht="25.5">
      <c r="A54" s="156"/>
      <c r="B54" s="156" t="s">
        <v>167</v>
      </c>
      <c r="C54" s="157" t="s">
        <v>467</v>
      </c>
      <c r="D54" s="158">
        <v>0</v>
      </c>
      <c r="E54" s="158">
        <v>0</v>
      </c>
    </row>
    <row r="55" spans="1:5" ht="38.25">
      <c r="A55" s="151" t="s">
        <v>106</v>
      </c>
      <c r="B55" s="151"/>
      <c r="C55" s="152" t="s">
        <v>327</v>
      </c>
      <c r="D55" s="165">
        <f>D57+D59+D61</f>
        <v>195</v>
      </c>
      <c r="E55" s="165">
        <f>E57+E59+E61</f>
        <v>200</v>
      </c>
    </row>
    <row r="56" spans="1:5" ht="25.5">
      <c r="A56" s="154" t="s">
        <v>485</v>
      </c>
      <c r="B56" s="154"/>
      <c r="C56" s="146" t="s">
        <v>107</v>
      </c>
      <c r="D56" s="166">
        <f>D57+D59</f>
        <v>195</v>
      </c>
      <c r="E56" s="166">
        <f>E57+E59</f>
        <v>200</v>
      </c>
    </row>
    <row r="57" spans="1:5" ht="27.75" customHeight="1">
      <c r="A57" s="154" t="s">
        <v>487</v>
      </c>
      <c r="B57" s="156"/>
      <c r="C57" s="282" t="s">
        <v>515</v>
      </c>
      <c r="D57" s="161">
        <f>D58</f>
        <v>190</v>
      </c>
      <c r="E57" s="161">
        <f>E58</f>
        <v>195</v>
      </c>
    </row>
    <row r="58" spans="1:5" ht="25.5">
      <c r="A58" s="156"/>
      <c r="B58" s="156" t="s">
        <v>167</v>
      </c>
      <c r="C58" s="157" t="s">
        <v>467</v>
      </c>
      <c r="D58" s="158">
        <v>190</v>
      </c>
      <c r="E58" s="158">
        <v>195</v>
      </c>
    </row>
    <row r="59" spans="1:5" ht="25.5">
      <c r="A59" s="154" t="s">
        <v>486</v>
      </c>
      <c r="B59" s="156"/>
      <c r="C59" s="145" t="s">
        <v>108</v>
      </c>
      <c r="D59" s="161">
        <f>D60</f>
        <v>5</v>
      </c>
      <c r="E59" s="161">
        <f>E60</f>
        <v>5</v>
      </c>
    </row>
    <row r="60" spans="1:5" ht="25.5">
      <c r="A60" s="156"/>
      <c r="B60" s="156" t="s">
        <v>167</v>
      </c>
      <c r="C60" s="157" t="s">
        <v>467</v>
      </c>
      <c r="D60" s="158">
        <v>5</v>
      </c>
      <c r="E60" s="158">
        <v>5</v>
      </c>
    </row>
    <row r="61" spans="1:5" ht="25.5">
      <c r="A61" s="154" t="s">
        <v>513</v>
      </c>
      <c r="B61" s="156"/>
      <c r="C61" s="145" t="s">
        <v>109</v>
      </c>
      <c r="D61" s="161">
        <v>0</v>
      </c>
      <c r="E61" s="161">
        <v>0</v>
      </c>
    </row>
    <row r="62" spans="1:5" ht="30" customHeight="1">
      <c r="A62" s="156"/>
      <c r="B62" s="156" t="s">
        <v>167</v>
      </c>
      <c r="C62" s="157" t="s">
        <v>467</v>
      </c>
      <c r="D62" s="158">
        <v>0</v>
      </c>
      <c r="E62" s="158">
        <v>0</v>
      </c>
    </row>
    <row r="63" spans="1:5" ht="38.25">
      <c r="A63" s="151" t="s">
        <v>110</v>
      </c>
      <c r="B63" s="151"/>
      <c r="C63" s="152" t="s">
        <v>436</v>
      </c>
      <c r="D63" s="165">
        <f>D65+D67+D69+D71+D73</f>
        <v>187.6</v>
      </c>
      <c r="E63" s="165">
        <f>E65+E67+E69+E71+E73</f>
        <v>192.6</v>
      </c>
    </row>
    <row r="64" spans="1:5" ht="51">
      <c r="A64" s="154" t="s">
        <v>483</v>
      </c>
      <c r="B64" s="154"/>
      <c r="C64" s="146" t="s">
        <v>111</v>
      </c>
      <c r="D64" s="166">
        <f>D65+D69+D71+D73</f>
        <v>172.6</v>
      </c>
      <c r="E64" s="166">
        <f>E65+E69+E71+E73</f>
        <v>172.6</v>
      </c>
    </row>
    <row r="65" spans="1:5" ht="27" customHeight="1">
      <c r="A65" s="154" t="s">
        <v>510</v>
      </c>
      <c r="B65" s="156"/>
      <c r="C65" s="145" t="s">
        <v>185</v>
      </c>
      <c r="D65" s="161">
        <f>D66</f>
        <v>10</v>
      </c>
      <c r="E65" s="161">
        <f>E66</f>
        <v>10</v>
      </c>
    </row>
    <row r="66" spans="1:5" ht="30" customHeight="1">
      <c r="A66" s="156"/>
      <c r="B66" s="156" t="s">
        <v>167</v>
      </c>
      <c r="C66" s="157" t="s">
        <v>467</v>
      </c>
      <c r="D66" s="158">
        <v>10</v>
      </c>
      <c r="E66" s="158">
        <v>10</v>
      </c>
    </row>
    <row r="67" spans="1:5" ht="23.25" customHeight="1">
      <c r="A67" s="154" t="s">
        <v>511</v>
      </c>
      <c r="B67" s="156"/>
      <c r="C67" s="145" t="s">
        <v>186</v>
      </c>
      <c r="D67" s="161">
        <f>D68</f>
        <v>15</v>
      </c>
      <c r="E67" s="161">
        <f>E68</f>
        <v>20</v>
      </c>
    </row>
    <row r="68" spans="1:5" ht="30" customHeight="1">
      <c r="A68" s="156"/>
      <c r="B68" s="156" t="s">
        <v>167</v>
      </c>
      <c r="C68" s="157" t="s">
        <v>467</v>
      </c>
      <c r="D68" s="158">
        <v>15</v>
      </c>
      <c r="E68" s="158">
        <v>20</v>
      </c>
    </row>
    <row r="69" spans="1:5" ht="26.25" customHeight="1">
      <c r="A69" s="154" t="s">
        <v>512</v>
      </c>
      <c r="B69" s="156"/>
      <c r="C69" s="145" t="s">
        <v>192</v>
      </c>
      <c r="D69" s="161">
        <f>D70</f>
        <v>5</v>
      </c>
      <c r="E69" s="161">
        <f>E70</f>
        <v>5</v>
      </c>
    </row>
    <row r="70" spans="1:5" ht="32.25" customHeight="1">
      <c r="A70" s="156"/>
      <c r="B70" s="156" t="s">
        <v>167</v>
      </c>
      <c r="C70" s="157" t="s">
        <v>467</v>
      </c>
      <c r="D70" s="158">
        <v>5</v>
      </c>
      <c r="E70" s="158">
        <v>5</v>
      </c>
    </row>
    <row r="71" spans="1:5" ht="30" customHeight="1">
      <c r="A71" s="154" t="s">
        <v>484</v>
      </c>
      <c r="B71" s="156"/>
      <c r="C71" s="157" t="s">
        <v>331</v>
      </c>
      <c r="D71" s="161">
        <f>D72</f>
        <v>23</v>
      </c>
      <c r="E71" s="161">
        <f>E72</f>
        <v>23</v>
      </c>
    </row>
    <row r="72" spans="1:5" ht="12.75">
      <c r="A72" s="156"/>
      <c r="B72" s="156">
        <v>800</v>
      </c>
      <c r="C72" s="157" t="s">
        <v>162</v>
      </c>
      <c r="D72" s="158">
        <v>23</v>
      </c>
      <c r="E72" s="158">
        <v>23</v>
      </c>
    </row>
    <row r="73" spans="1:5" ht="42" customHeight="1">
      <c r="A73" s="154" t="s">
        <v>490</v>
      </c>
      <c r="B73" s="156"/>
      <c r="C73" s="157" t="s">
        <v>437</v>
      </c>
      <c r="D73" s="161">
        <f>D74</f>
        <v>134.6</v>
      </c>
      <c r="E73" s="161">
        <f>E74</f>
        <v>134.6</v>
      </c>
    </row>
    <row r="74" spans="1:5" ht="12.75">
      <c r="A74" s="156"/>
      <c r="B74" s="156" t="s">
        <v>438</v>
      </c>
      <c r="C74" s="157" t="s">
        <v>323</v>
      </c>
      <c r="D74" s="158">
        <v>134.6</v>
      </c>
      <c r="E74" s="158">
        <v>134.6</v>
      </c>
    </row>
    <row r="75" spans="1:5" ht="12.75">
      <c r="A75" s="151" t="s">
        <v>112</v>
      </c>
      <c r="B75" s="151"/>
      <c r="C75" s="152" t="s">
        <v>188</v>
      </c>
      <c r="D75" s="165">
        <f>D76+D85+D90</f>
        <v>3479.9</v>
      </c>
      <c r="E75" s="165">
        <f>E76+E85+E90</f>
        <v>3485.8</v>
      </c>
    </row>
    <row r="76" spans="1:5" ht="28.5" customHeight="1">
      <c r="A76" s="156" t="s">
        <v>113</v>
      </c>
      <c r="B76" s="156"/>
      <c r="C76" s="157" t="s">
        <v>330</v>
      </c>
      <c r="D76" s="161">
        <f>D77+D79+D81</f>
        <v>3280</v>
      </c>
      <c r="E76" s="161">
        <f>E77+E79+E81</f>
        <v>3283</v>
      </c>
    </row>
    <row r="77" spans="1:5" ht="12.75">
      <c r="A77" s="156" t="s">
        <v>114</v>
      </c>
      <c r="B77" s="156"/>
      <c r="C77" s="157" t="s">
        <v>209</v>
      </c>
      <c r="D77" s="158">
        <f>D78</f>
        <v>853.8</v>
      </c>
      <c r="E77" s="158">
        <f>E78</f>
        <v>853.8</v>
      </c>
    </row>
    <row r="78" spans="1:5" ht="51">
      <c r="A78" s="156"/>
      <c r="B78" s="156">
        <v>100</v>
      </c>
      <c r="C78" s="157" t="s">
        <v>183</v>
      </c>
      <c r="D78" s="158">
        <v>853.8</v>
      </c>
      <c r="E78" s="158">
        <v>853.8</v>
      </c>
    </row>
    <row r="79" spans="1:5" ht="12.75">
      <c r="A79" s="156" t="s">
        <v>115</v>
      </c>
      <c r="B79" s="156"/>
      <c r="C79" s="157" t="s">
        <v>210</v>
      </c>
      <c r="D79" s="158">
        <f>D80</f>
        <v>0</v>
      </c>
      <c r="E79" s="158">
        <f>E80</f>
        <v>0</v>
      </c>
    </row>
    <row r="80" spans="1:5" ht="25.5">
      <c r="A80" s="156"/>
      <c r="B80" s="156">
        <v>200</v>
      </c>
      <c r="C80" s="157" t="s">
        <v>467</v>
      </c>
      <c r="D80" s="171">
        <v>0</v>
      </c>
      <c r="E80" s="171">
        <v>0</v>
      </c>
    </row>
    <row r="81" spans="1:5" ht="30" customHeight="1">
      <c r="A81" s="156" t="s">
        <v>116</v>
      </c>
      <c r="B81" s="156"/>
      <c r="C81" s="157" t="s">
        <v>189</v>
      </c>
      <c r="D81" s="158">
        <f>D82+D83+D84</f>
        <v>2426.2</v>
      </c>
      <c r="E81" s="158">
        <f>E82+E83+E84</f>
        <v>2429.2</v>
      </c>
    </row>
    <row r="82" spans="1:5" ht="51">
      <c r="A82" s="156"/>
      <c r="B82" s="156">
        <v>100</v>
      </c>
      <c r="C82" s="157" t="s">
        <v>183</v>
      </c>
      <c r="D82" s="158">
        <v>2101.2</v>
      </c>
      <c r="E82" s="158">
        <v>2101.2</v>
      </c>
    </row>
    <row r="83" spans="1:5" ht="25.5">
      <c r="A83" s="156"/>
      <c r="B83" s="156">
        <v>200</v>
      </c>
      <c r="C83" s="157" t="s">
        <v>467</v>
      </c>
      <c r="D83" s="158">
        <v>275</v>
      </c>
      <c r="E83" s="158">
        <v>278</v>
      </c>
    </row>
    <row r="84" spans="1:5" s="37" customFormat="1" ht="12.75">
      <c r="A84" s="156"/>
      <c r="B84" s="156">
        <v>800</v>
      </c>
      <c r="C84" s="157" t="s">
        <v>162</v>
      </c>
      <c r="D84" s="158">
        <v>50</v>
      </c>
      <c r="E84" s="158">
        <v>50</v>
      </c>
    </row>
    <row r="85" spans="1:5" ht="38.25">
      <c r="A85" s="156" t="s">
        <v>117</v>
      </c>
      <c r="B85" s="156"/>
      <c r="C85" s="157" t="s">
        <v>328</v>
      </c>
      <c r="D85" s="161">
        <f>D86+D88</f>
        <v>80.6</v>
      </c>
      <c r="E85" s="161">
        <f>E86+E88</f>
        <v>83.5</v>
      </c>
    </row>
    <row r="86" spans="1:5" ht="12.75">
      <c r="A86" s="156" t="s">
        <v>532</v>
      </c>
      <c r="B86" s="156"/>
      <c r="C86" s="157" t="s">
        <v>190</v>
      </c>
      <c r="D86" s="158">
        <f>D87</f>
        <v>0.6</v>
      </c>
      <c r="E86" s="158">
        <f>E87</f>
        <v>0.6</v>
      </c>
    </row>
    <row r="87" spans="1:5" ht="33.75" customHeight="1">
      <c r="A87" s="156"/>
      <c r="B87" s="156" t="s">
        <v>167</v>
      </c>
      <c r="C87" s="157" t="s">
        <v>467</v>
      </c>
      <c r="D87" s="171">
        <v>0.6</v>
      </c>
      <c r="E87" s="171">
        <v>0.6</v>
      </c>
    </row>
    <row r="88" spans="1:5" ht="30" customHeight="1">
      <c r="A88" s="156" t="s">
        <v>118</v>
      </c>
      <c r="B88" s="156"/>
      <c r="C88" s="157" t="s">
        <v>314</v>
      </c>
      <c r="D88" s="171">
        <f>D89</f>
        <v>80</v>
      </c>
      <c r="E88" s="171">
        <f>E89</f>
        <v>82.9</v>
      </c>
    </row>
    <row r="89" spans="1:5" ht="53.25" customHeight="1">
      <c r="A89" s="156"/>
      <c r="B89" s="156" t="s">
        <v>191</v>
      </c>
      <c r="C89" s="157" t="s">
        <v>183</v>
      </c>
      <c r="D89" s="158">
        <v>80</v>
      </c>
      <c r="E89" s="158">
        <v>82.9</v>
      </c>
    </row>
    <row r="90" spans="1:5" ht="38.25">
      <c r="A90" s="172" t="s">
        <v>119</v>
      </c>
      <c r="B90" s="156"/>
      <c r="C90" s="157" t="s">
        <v>329</v>
      </c>
      <c r="D90" s="173">
        <f>D93+D95+D97+D91</f>
        <v>119.3</v>
      </c>
      <c r="E90" s="173">
        <f>E93+E95+E97+E91</f>
        <v>119.3</v>
      </c>
    </row>
    <row r="91" spans="1:5" s="2" customFormat="1" ht="12.75">
      <c r="A91" s="156" t="s">
        <v>120</v>
      </c>
      <c r="B91" s="156"/>
      <c r="C91" s="157" t="s">
        <v>197</v>
      </c>
      <c r="D91" s="161">
        <f>D92</f>
        <v>20</v>
      </c>
      <c r="E91" s="161">
        <f>E92</f>
        <v>20</v>
      </c>
    </row>
    <row r="92" spans="1:5" ht="12.75">
      <c r="A92" s="156"/>
      <c r="B92" s="156">
        <v>800</v>
      </c>
      <c r="C92" s="157" t="s">
        <v>162</v>
      </c>
      <c r="D92" s="158">
        <v>20</v>
      </c>
      <c r="E92" s="158">
        <v>20</v>
      </c>
    </row>
    <row r="93" spans="1:5" ht="38.25">
      <c r="A93" s="156" t="s">
        <v>121</v>
      </c>
      <c r="B93" s="156"/>
      <c r="C93" s="157" t="s">
        <v>492</v>
      </c>
      <c r="D93" s="161">
        <f>D94</f>
        <v>0</v>
      </c>
      <c r="E93" s="161">
        <f>E94</f>
        <v>0</v>
      </c>
    </row>
    <row r="94" spans="1:5" ht="30" customHeight="1">
      <c r="A94" s="156"/>
      <c r="B94" s="156" t="s">
        <v>184</v>
      </c>
      <c r="C94" s="157" t="s">
        <v>218</v>
      </c>
      <c r="D94" s="158">
        <v>0</v>
      </c>
      <c r="E94" s="158">
        <v>0</v>
      </c>
    </row>
    <row r="95" spans="1:5" ht="38.25">
      <c r="A95" s="156" t="s">
        <v>122</v>
      </c>
      <c r="B95" s="156"/>
      <c r="C95" s="157" t="s">
        <v>493</v>
      </c>
      <c r="D95" s="161">
        <f>D96</f>
        <v>99.3</v>
      </c>
      <c r="E95" s="161">
        <f>E96</f>
        <v>99.3</v>
      </c>
    </row>
    <row r="96" spans="1:5" ht="30" customHeight="1">
      <c r="A96" s="156"/>
      <c r="B96" s="156" t="s">
        <v>184</v>
      </c>
      <c r="C96" s="157" t="s">
        <v>218</v>
      </c>
      <c r="D96" s="158">
        <v>99.3</v>
      </c>
      <c r="E96" s="158">
        <v>99.3</v>
      </c>
    </row>
    <row r="97" spans="1:5" ht="51">
      <c r="A97" s="174" t="s">
        <v>123</v>
      </c>
      <c r="B97" s="150"/>
      <c r="C97" s="175" t="s">
        <v>474</v>
      </c>
      <c r="D97" s="173">
        <f>D98</f>
        <v>0</v>
      </c>
      <c r="E97" s="173">
        <f>E98</f>
        <v>0</v>
      </c>
    </row>
    <row r="98" spans="1:5" ht="12.75">
      <c r="A98" s="172"/>
      <c r="B98" s="156" t="s">
        <v>184</v>
      </c>
      <c r="C98" s="157" t="s">
        <v>218</v>
      </c>
      <c r="D98" s="171">
        <v>0</v>
      </c>
      <c r="E98" s="171">
        <v>0</v>
      </c>
    </row>
    <row r="99" spans="1:5" ht="15">
      <c r="A99" s="36"/>
      <c r="B99" s="36"/>
      <c r="C99" s="35" t="s">
        <v>201</v>
      </c>
      <c r="D99" s="121">
        <f>D75+D9+D19+D44+D55+D63</f>
        <v>9091.9</v>
      </c>
      <c r="E99" s="121">
        <f>E75+E9+E19+E44+E55+E63</f>
        <v>8964.7</v>
      </c>
    </row>
    <row r="100" spans="1:5" ht="12.75">
      <c r="A100" s="6"/>
      <c r="B100" s="6"/>
      <c r="C100" s="176"/>
      <c r="D100" s="6"/>
      <c r="E100" s="6"/>
    </row>
    <row r="101" spans="1:5" ht="12.75">
      <c r="A101" s="6"/>
      <c r="B101" s="6"/>
      <c r="C101" s="176"/>
      <c r="D101" s="6"/>
      <c r="E101" s="6"/>
    </row>
    <row r="102" spans="1:5" ht="12.75">
      <c r="A102" s="6"/>
      <c r="B102" s="6"/>
      <c r="C102" s="176"/>
      <c r="D102" s="6"/>
      <c r="E102" s="6"/>
    </row>
    <row r="103" spans="1:5" ht="12.75">
      <c r="A103" s="6"/>
      <c r="B103" s="6"/>
      <c r="C103" s="176"/>
      <c r="D103" s="6"/>
      <c r="E103" s="6"/>
    </row>
    <row r="104" spans="1:5" ht="12.75">
      <c r="A104" s="6"/>
      <c r="B104" s="6"/>
      <c r="C104" s="176"/>
      <c r="D104" s="6"/>
      <c r="E104" s="6"/>
    </row>
    <row r="105" spans="1:5" ht="12.75">
      <c r="A105" s="6"/>
      <c r="B105" s="6"/>
      <c r="C105" s="176"/>
      <c r="D105" s="6"/>
      <c r="E105" s="6"/>
    </row>
    <row r="106" spans="1:5" ht="12.75">
      <c r="A106" s="6"/>
      <c r="B106" s="6"/>
      <c r="C106" s="176"/>
      <c r="D106" s="6"/>
      <c r="E106" s="6"/>
    </row>
    <row r="107" spans="1:5" ht="12.75">
      <c r="A107" s="6"/>
      <c r="B107" s="6"/>
      <c r="C107" s="176"/>
      <c r="D107" s="6"/>
      <c r="E107" s="6"/>
    </row>
    <row r="108" spans="1:5" ht="45" customHeight="1">
      <c r="A108" s="6"/>
      <c r="B108" s="6"/>
      <c r="C108" s="176"/>
      <c r="D108" s="6"/>
      <c r="E108" s="6"/>
    </row>
    <row r="109" spans="1:5" ht="12.75">
      <c r="A109" s="6"/>
      <c r="B109" s="6"/>
      <c r="C109" s="176"/>
      <c r="D109" s="6"/>
      <c r="E109" s="6"/>
    </row>
    <row r="110" spans="1:5" ht="12.75">
      <c r="A110" s="6"/>
      <c r="B110" s="6"/>
      <c r="C110" s="176"/>
      <c r="D110" s="6"/>
      <c r="E110" s="6"/>
    </row>
    <row r="111" spans="1:5" ht="12.75">
      <c r="A111" s="6"/>
      <c r="B111" s="6"/>
      <c r="C111" s="176"/>
      <c r="D111" s="6"/>
      <c r="E111" s="6"/>
    </row>
    <row r="112" spans="1:5" ht="12.75">
      <c r="A112" s="6"/>
      <c r="B112" s="6"/>
      <c r="C112" s="176"/>
      <c r="D112" s="6"/>
      <c r="E112" s="6"/>
    </row>
    <row r="113" spans="1:5" ht="12.75">
      <c r="A113" s="6"/>
      <c r="B113" s="6"/>
      <c r="C113" s="176"/>
      <c r="D113" s="6"/>
      <c r="E113" s="6"/>
    </row>
    <row r="114" spans="1:5" ht="12.75">
      <c r="A114" s="6"/>
      <c r="B114" s="6"/>
      <c r="C114" s="176"/>
      <c r="D114" s="6"/>
      <c r="E114" s="6"/>
    </row>
    <row r="115" spans="1:5" ht="12.75">
      <c r="A115" s="6"/>
      <c r="B115" s="6"/>
      <c r="C115" s="176"/>
      <c r="D115" s="6"/>
      <c r="E115" s="6"/>
    </row>
    <row r="116" spans="1:5" ht="12.75">
      <c r="A116" s="6"/>
      <c r="B116" s="6"/>
      <c r="C116" s="176"/>
      <c r="D116" s="6"/>
      <c r="E116" s="6"/>
    </row>
    <row r="117" spans="1:5" ht="30" customHeight="1">
      <c r="A117" s="6"/>
      <c r="B117" s="6"/>
      <c r="C117" s="176"/>
      <c r="D117" s="6"/>
      <c r="E117" s="6"/>
    </row>
    <row r="118" spans="1:5" ht="12.75">
      <c r="A118" s="6"/>
      <c r="B118" s="6"/>
      <c r="C118" s="176"/>
      <c r="D118" s="6"/>
      <c r="E118" s="6"/>
    </row>
    <row r="119" spans="1:5" ht="12.75">
      <c r="A119" s="6"/>
      <c r="B119" s="6"/>
      <c r="C119" s="176"/>
      <c r="D119" s="6"/>
      <c r="E119" s="6"/>
    </row>
    <row r="120" spans="1:5" ht="12.75">
      <c r="A120" s="6"/>
      <c r="B120" s="6"/>
      <c r="C120" s="176"/>
      <c r="D120" s="6"/>
      <c r="E120" s="6"/>
    </row>
    <row r="121" spans="1:5" ht="12.75">
      <c r="A121" s="6"/>
      <c r="B121" s="6"/>
      <c r="C121" s="176"/>
      <c r="D121" s="6"/>
      <c r="E121" s="6"/>
    </row>
    <row r="122" spans="1:5" ht="30" customHeight="1">
      <c r="A122" s="6"/>
      <c r="B122" s="6"/>
      <c r="C122" s="176"/>
      <c r="D122" s="6"/>
      <c r="E122" s="6"/>
    </row>
    <row r="123" spans="1:5" ht="12.75">
      <c r="A123" s="6"/>
      <c r="B123" s="6"/>
      <c r="C123" s="176"/>
      <c r="D123" s="6"/>
      <c r="E123" s="6"/>
    </row>
    <row r="124" spans="1:5" ht="12.75">
      <c r="A124" s="6"/>
      <c r="B124" s="6"/>
      <c r="C124" s="176"/>
      <c r="D124" s="6"/>
      <c r="E124" s="6"/>
    </row>
    <row r="125" spans="1:5" ht="12.75">
      <c r="A125" s="6"/>
      <c r="B125" s="6"/>
      <c r="C125" s="176"/>
      <c r="D125" s="6"/>
      <c r="E125" s="6"/>
    </row>
    <row r="126" spans="1:5" ht="12.75">
      <c r="A126" s="6"/>
      <c r="B126" s="6"/>
      <c r="C126" s="176"/>
      <c r="D126" s="6"/>
      <c r="E126" s="6"/>
    </row>
    <row r="127" spans="1:5" ht="30" customHeight="1">
      <c r="A127" s="6"/>
      <c r="B127" s="6"/>
      <c r="C127" s="176"/>
      <c r="D127" s="6"/>
      <c r="E127" s="6"/>
    </row>
    <row r="128" spans="1:5" ht="12.75">
      <c r="A128" s="6"/>
      <c r="B128" s="6"/>
      <c r="C128" s="176"/>
      <c r="D128" s="6"/>
      <c r="E128" s="6"/>
    </row>
    <row r="129" spans="1:5" ht="12.75">
      <c r="A129" s="6"/>
      <c r="B129" s="6"/>
      <c r="C129" s="176"/>
      <c r="D129" s="6"/>
      <c r="E129" s="6"/>
    </row>
    <row r="130" ht="30" customHeight="1"/>
    <row r="134" ht="30" customHeight="1"/>
    <row r="138" ht="30" customHeight="1"/>
    <row r="142" ht="30" customHeight="1"/>
    <row r="147" ht="30" customHeight="1"/>
    <row r="150" ht="30" customHeight="1"/>
    <row r="153" ht="30" customHeight="1"/>
    <row r="155" spans="1:5" s="2" customFormat="1" ht="15">
      <c r="A155" s="14"/>
      <c r="B155" s="14"/>
      <c r="C155" s="120"/>
      <c r="D155" s="14"/>
      <c r="E155" s="14"/>
    </row>
    <row r="177" spans="1:5" s="2" customFormat="1" ht="15">
      <c r="A177" s="14"/>
      <c r="B177" s="14"/>
      <c r="C177" s="120"/>
      <c r="D177" s="14"/>
      <c r="E177" s="14"/>
    </row>
    <row r="178" spans="1:5" s="2" customFormat="1" ht="15">
      <c r="A178" s="14"/>
      <c r="B178" s="14"/>
      <c r="C178" s="120"/>
      <c r="D178" s="14"/>
      <c r="E178" s="14"/>
    </row>
    <row r="182" spans="1:5" s="2" customFormat="1" ht="15">
      <c r="A182" s="14"/>
      <c r="B182" s="14"/>
      <c r="C182" s="120"/>
      <c r="D182" s="14"/>
      <c r="E182" s="14"/>
    </row>
    <row r="191" spans="1:5" s="2" customFormat="1" ht="15">
      <c r="A191" s="14"/>
      <c r="B191" s="14"/>
      <c r="C191" s="120"/>
      <c r="D191" s="14"/>
      <c r="E191" s="14"/>
    </row>
  </sheetData>
  <sheetProtection/>
  <mergeCells count="1">
    <mergeCell ref="A5:E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Prestigio</cp:lastModifiedBy>
  <cp:lastPrinted>2018-01-10T07:56:31Z</cp:lastPrinted>
  <dcterms:created xsi:type="dcterms:W3CDTF">2007-11-14T05:01:51Z</dcterms:created>
  <dcterms:modified xsi:type="dcterms:W3CDTF">2018-01-29T12:16:26Z</dcterms:modified>
  <cp:category/>
  <cp:version/>
  <cp:contentType/>
  <cp:contentStatus/>
</cp:coreProperties>
</file>