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1340" windowHeight="9225" tabRatio="822" activeTab="1"/>
  </bookViews>
  <sheets>
    <sheet name="прил-е 21" sheetId="1" r:id="rId1"/>
    <sheet name="прил-е 22" sheetId="2" r:id="rId2"/>
    <sheet name="прил-е 17" sheetId="3" r:id="rId3"/>
    <sheet name="прил-е 18" sheetId="4" r:id="rId4"/>
    <sheet name="Норматив распределения прил-е 1" sheetId="5" r:id="rId5"/>
    <sheet name="доходы 2019" sheetId="6" r:id="rId6"/>
    <sheet name="доходы 2020-2021" sheetId="7" r:id="rId7"/>
    <sheet name="расходы 2019" sheetId="8" r:id="rId8"/>
    <sheet name="расходы 2020-2021" sheetId="9" r:id="rId9"/>
    <sheet name="Ведомственная на 2019" sheetId="10" r:id="rId10"/>
    <sheet name="Ведомственная на 2020-2021" sheetId="11" r:id="rId11"/>
    <sheet name="прил-е 2" sheetId="12" r:id="rId12"/>
    <sheet name="прил-е 3" sheetId="13" r:id="rId13"/>
    <sheet name="прил-е 4" sheetId="14" r:id="rId14"/>
    <sheet name="прил-е 19" sheetId="15" r:id="rId15"/>
    <sheet name="прил-е 20" sheetId="16" r:id="rId16"/>
    <sheet name="прил-е 15" sheetId="17" r:id="rId17"/>
    <sheet name="прил-е 16" sheetId="18" r:id="rId18"/>
    <sheet name="прил-е 13" sheetId="19" r:id="rId19"/>
    <sheet name="Распределение дор.фонда 11" sheetId="20" r:id="rId20"/>
    <sheet name="Распред.дор.фонда 2020-2021 12" sheetId="21" r:id="rId21"/>
    <sheet name="прил-е 14" sheetId="22" r:id="rId22"/>
  </sheets>
  <externalReferences>
    <externalReference r:id="rId25"/>
  </externalReferences>
  <definedNames/>
  <calcPr fullCalcOnLoad="1" refMode="R1C1"/>
</workbook>
</file>

<file path=xl/sharedStrings.xml><?xml version="1.0" encoding="utf-8"?>
<sst xmlns="http://schemas.openxmlformats.org/spreadsheetml/2006/main" count="1594" uniqueCount="516">
  <si>
    <t>по состоянию на 01.01.2021</t>
  </si>
  <si>
    <t>2020 год</t>
  </si>
  <si>
    <t>03 1 01 00020</t>
  </si>
  <si>
    <t xml:space="preserve">Выполнение кадастровых работ и осуществление государственного кадастрового учета земельных участков </t>
  </si>
  <si>
    <t>1003</t>
  </si>
  <si>
    <t>Социальное обеспечение населения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</si>
  <si>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</si>
  <si>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</si>
  <si>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</si>
  <si>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</si>
  <si>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</si>
  <si>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</si>
  <si>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Прочие безвозмездные поступления в бюджеты сельских 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</si>
  <si>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</si>
  <si>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поселений на выравнивание бюджетной обеспеченности</t>
  </si>
  <si>
    <t>Прочие доходы от оказания платных услуг (работ) получателями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</si>
  <si>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 поселений</t>
  </si>
  <si>
    <t>Невыясненные поступления, зачисляемые в бюджеты сельских 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</si>
  <si>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</si>
  <si>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</si>
  <si>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Сенькинского  сельского поселения</t>
  </si>
  <si>
    <t>660 01 02 00 00 10 0000 710</t>
  </si>
  <si>
    <t>Основное мероприятие: "Обеспечение уровня комфортности проживания  жителей  поселения"</t>
  </si>
  <si>
    <t>02 1 01 00010</t>
  </si>
  <si>
    <t>02 1 01 00020</t>
  </si>
  <si>
    <t>01 0 01 00010</t>
  </si>
  <si>
    <t>01 0 02 00020</t>
  </si>
  <si>
    <t>660 01 02 00 00 10 0000 810</t>
  </si>
  <si>
    <t>660 01 03 01 00 10 0000 710</t>
  </si>
  <si>
    <t>660 01 03 01 00 10 0000 810</t>
  </si>
  <si>
    <t>660 01 05 02 01 10 0000 510</t>
  </si>
  <si>
    <t>660 01 05 02 01 10 0000 610</t>
  </si>
  <si>
    <t>Уменьшение прочих остатков денежных средств бюджетом Сенькинского сельского поселения</t>
  </si>
  <si>
    <t>Увеличение прочих остатков денежных средств бюджетом Сенькинского сельского поселения</t>
  </si>
  <si>
    <t>Получение кредитов от других бюджетов бюджетной системы Российской Федерации бюджетом Сенькинского сельского поселения в валюте Российской Федерации</t>
  </si>
  <si>
    <t>Погашение бюджетом Сенькинского  сельского поселения кредитов от кредитных организаций в валюте Российской Федерации</t>
  </si>
  <si>
    <t>Наименование главных администраторов  источников внутреннего финансирования дефицита бюджета Сенькинского  сельского поселения</t>
  </si>
  <si>
    <t>Муниципальное казенное учреждение "Совет депутатов Сенькинского сельского поселения"</t>
  </si>
  <si>
    <t>Муниципальное казенное учреждение "Администрация Сенькинского сельского поселения"</t>
  </si>
  <si>
    <t>Долговые обязательства Сенькинскогоо сельского поселения</t>
  </si>
  <si>
    <t>Договоры и соглашения о получении Сенькинским сельским поселением бюджетных ссуд и бюджетных кредитов от бюджетов других уровней бюджетной системы РФ</t>
  </si>
  <si>
    <t>Долговые обязательства Сенькинского сельского поселения</t>
  </si>
  <si>
    <t>01 0 00 00000</t>
  </si>
  <si>
    <t>01 0 01 00000</t>
  </si>
  <si>
    <t>Основные мероприятия: Привлечение населения к активному участию в культурной жизни</t>
  </si>
  <si>
    <t>01 0 02 00000</t>
  </si>
  <si>
    <t>Основные мероприятия: Развитие библиотечного дела</t>
  </si>
  <si>
    <t>01 0 03 00000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</si>
  <si>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</si>
  <si>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 0 03 2С020</t>
  </si>
  <si>
    <t>Предоставление мер социальной поддержки отдельным категориям граждан, работающим в государственных и муниципальных организациях  и проживающим в сельской местности и поселках городского типа (рабочих поселках), по оплате жилого помещения и коммунальных услуг</t>
  </si>
  <si>
    <t>02 0 00 00000</t>
  </si>
  <si>
    <t>02 1 00 00000</t>
  </si>
  <si>
    <t>Подпрограмма  "Содержание, ремонт внутрипоселковых дорог и искусственных сооружений на них"</t>
  </si>
  <si>
    <t>02 1 01 00000</t>
  </si>
  <si>
    <t>Основное мероприятие: "Приведение в нормативное состояние автомобильных дорог местного значения"</t>
  </si>
  <si>
    <t>Содержание автомобильных дорог и  искусственных сооружений на них в границах поселения</t>
  </si>
  <si>
    <t>Ремонт автомобильных дорог и искусственных сооружений на них в границах поселения</t>
  </si>
  <si>
    <t>02 2 00 00000</t>
  </si>
  <si>
    <t>Подпрограмма  "Мероприятия по осуществлению водоснабжения населения"</t>
  </si>
  <si>
    <t>02 2 01 00000</t>
  </si>
  <si>
    <t>Основное мероприятие: Обеспечение жителей водоснабжением</t>
  </si>
  <si>
    <t>02 2 01 00030</t>
  </si>
  <si>
    <t>Содержание и ремонт систем водоснабжения</t>
  </si>
  <si>
    <t>02 3 00 00000</t>
  </si>
  <si>
    <t>Подпрограмма: "Развитие и реконструкция систем наружного освещения"</t>
  </si>
  <si>
    <t>02 3 01 00000</t>
  </si>
  <si>
    <t>02 3 01 00040</t>
  </si>
  <si>
    <t>02 3 01 00050</t>
  </si>
  <si>
    <t>Мероприятия по содержанию сетей наружного освещения в границах поселения</t>
  </si>
  <si>
    <t>02 4 00 00000</t>
  </si>
  <si>
    <t>Подпрограмма "Мероприятия по благоустройству поселения".</t>
  </si>
  <si>
    <t>02 4 01 00000</t>
  </si>
  <si>
    <t>Основное мероприятие "Улучшение санитарного и  экологического состояния территории "</t>
  </si>
  <si>
    <t>02 4 01 00060</t>
  </si>
  <si>
    <t>Организации и содержанию мест захоронения</t>
  </si>
  <si>
    <t>02 4 01 00070</t>
  </si>
  <si>
    <t>Прочие мероприятия по благоустройству поселения</t>
  </si>
  <si>
    <t>03 0 00 00000</t>
  </si>
  <si>
    <t>03 1 01 00000</t>
  </si>
  <si>
    <t>Основное мероприятие "Организация мероприятий в сфере земельных отношений"</t>
  </si>
  <si>
    <t>03 1 01 00030</t>
  </si>
  <si>
    <t>04 0 00 00000</t>
  </si>
  <si>
    <t>Основное мероприятие: "Безопасное проживание населения на территории Сенькинского сельского поселения"</t>
  </si>
  <si>
    <t>Организация и осуществление мероприятий по защите населения и территории от чрезвычайных ситуаций</t>
  </si>
  <si>
    <t>05 0 00 00000</t>
  </si>
  <si>
    <t xml:space="preserve">Основное мероприятие: "Обеспечение благоприятных организационных и финансовых условий для повышения уровня профессионализма и компетентности муниципальных служащих Сенькинского сельского поселения" </t>
  </si>
  <si>
    <t xml:space="preserve">90 0 00 0000 </t>
  </si>
  <si>
    <t>91 0 00 00000</t>
  </si>
  <si>
    <t>91 0 00 00010</t>
  </si>
  <si>
    <t>91 0 00 00020</t>
  </si>
  <si>
    <t>91 0 00 00030</t>
  </si>
  <si>
    <t>92 0 00 00000</t>
  </si>
  <si>
    <t>92 0 00 2П160</t>
  </si>
  <si>
    <t>92 0 00 51180</t>
  </si>
  <si>
    <t>93 0 00 00000</t>
  </si>
  <si>
    <t>93 0 00 00010</t>
  </si>
  <si>
    <t>93 0 00 83510</t>
  </si>
  <si>
    <t>93 0 00 83520</t>
  </si>
  <si>
    <t>93 0 00 83540</t>
  </si>
  <si>
    <t>90 0 00 00000</t>
  </si>
  <si>
    <t>Обеспечение первичных мер пожарной безопасности 
в границах населённых пунктов Сенькинского сельского поселения</t>
  </si>
  <si>
    <t>661</t>
  </si>
  <si>
    <t>МКУ "Совет депутатов Сенькинского сельского поселения"</t>
  </si>
  <si>
    <t>660</t>
  </si>
  <si>
    <t>МКУ "Администрация Сенькинского сельского поселения"</t>
  </si>
  <si>
    <t>Муниципальная программа Сенькинского сельского поселения "Обеспечение безопасности жизнидеятельности населения Сенькинского сельского поселения"</t>
  </si>
  <si>
    <t>1 06 01000 00 0000 110</t>
  </si>
  <si>
    <t xml:space="preserve">Налог на имущество физических лиц </t>
  </si>
  <si>
    <t>1 06 01030 10 0000 110</t>
  </si>
  <si>
    <t>1 06 04000 02 0000 110</t>
  </si>
  <si>
    <t>к решению Совета депутатов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</si>
  <si>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</si>
  <si>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</si>
  <si>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</si>
  <si>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</si>
  <si>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</si>
  <si>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</si>
  <si>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</si>
  <si>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</si>
  <si>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</si>
  <si>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</si>
  <si>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1 11 05035 10 0000 120</t>
  </si>
  <si>
    <t xml:space="preserve">2 00 00000 00 0000 000 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</si>
  <si>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</si>
  <si>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</si>
  <si>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</si>
  <si>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</si>
  <si>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</si>
  <si>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</si>
  <si>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</si>
  <si>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</si>
  <si>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</si>
  <si>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</si>
  <si>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</si>
  <si>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Иные бюджетные ассигнования</t>
  </si>
  <si>
    <t>Уплата налогов, сборов и иных платежей</t>
  </si>
  <si>
    <t>Резервные средства</t>
  </si>
  <si>
    <t>Уплата налога на имущество организаций и земельного налога</t>
  </si>
  <si>
    <t>Защита населения и территории от чрезвычайных ситуаций природного и техногенного характера, гражданская оборона</t>
  </si>
  <si>
    <t>200</t>
  </si>
  <si>
    <t>240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</si>
  <si>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</si>
  <si>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</si>
  <si>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</si>
  <si>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</si>
  <si>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</si>
  <si>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Субвенции бюджетам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</si>
  <si>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</si>
  <si>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КУЛЬТУРА, КИНЕМАТОГРАФИЯ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</si>
  <si>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</si>
  <si>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</si>
  <si>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</si>
  <si>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</si>
  <si>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</si>
  <si>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</si>
  <si>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</si>
  <si>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Мероприятия по повышению квалификации муниципальных служащих</t>
  </si>
  <si>
    <t>Управление Резервным фондом администрации</t>
  </si>
  <si>
    <t>Непрограммные направления деятельности</t>
  </si>
  <si>
    <t>Обеспечение выполнения функций органами местного  самоуправления</t>
  </si>
  <si>
    <t>Составление протоколов об административных  правонарушениях</t>
  </si>
  <si>
    <t>100</t>
  </si>
  <si>
    <t>Информирование населения через средства массовой  информации,  рекламные и PR агентства, публикации нормативных  актов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</si>
  <si>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</si>
  <si>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</si>
  <si>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</si>
  <si>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</si>
  <si>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Управление резервным фондом администрации</t>
  </si>
  <si>
    <t>01 03 01 00 10 0000 710</t>
  </si>
  <si>
    <t>01 03 01 00 10 0000 810</t>
  </si>
  <si>
    <t>Оплата уличного освещения в границах населенных пунктов поселения</t>
  </si>
  <si>
    <t>ВСЕГО</t>
  </si>
  <si>
    <t>Приложение 3</t>
  </si>
  <si>
    <t>Приложение 4</t>
  </si>
  <si>
    <t>тыс.руб.</t>
  </si>
  <si>
    <t>Налог на доходы физических лиц</t>
  </si>
  <si>
    <t>Земельный налог</t>
  </si>
  <si>
    <t>БЕЗВОЗМЕЗДНЫЕ ПОСТУПЛЕНИЯ</t>
  </si>
  <si>
    <t>Наименование расходов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</si>
  <si>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</si>
  <si>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</si>
  <si>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</si>
  <si>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</si>
  <si>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</si>
  <si>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</si>
  <si>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</si>
  <si>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</si>
  <si>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</si>
  <si>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</si>
  <si>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</si>
  <si>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ИТОГО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</si>
  <si>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</si>
  <si>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</si>
  <si>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</si>
  <si>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главного администратора</t>
  </si>
  <si>
    <t>Код классификации доходов</t>
  </si>
  <si>
    <t>Код классификации источников финансирования дефицита</t>
  </si>
  <si>
    <t>01 02 00 00 10 0000 710</t>
  </si>
  <si>
    <t>01 02 00 00 10 0000 810</t>
  </si>
  <si>
    <t>01 03 00 00 10 2100 710</t>
  </si>
  <si>
    <t>01 05 02 01 10 0000 510</t>
  </si>
  <si>
    <t>01 05 02 01 10 0000 610</t>
  </si>
  <si>
    <t>Код главы</t>
  </si>
  <si>
    <t>Наименование получателя</t>
  </si>
  <si>
    <t>№ п/п</t>
  </si>
  <si>
    <t>1.</t>
  </si>
  <si>
    <t>Наименование передаваемого полномочия</t>
  </si>
  <si>
    <t>Сумма, тыс.руб.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</si>
  <si>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</si>
  <si>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</si>
  <si>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</si>
  <si>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</si>
  <si>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</si>
  <si>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</si>
  <si>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</si>
  <si>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Составление протоколов об административных правонарушениях</t>
  </si>
  <si>
    <t>Наименование главного администратора доходов</t>
  </si>
  <si>
    <t>Код классификации  источников внутреннего финансирования дефицита</t>
  </si>
  <si>
    <t>Главные распорядители средств бюджета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</si>
  <si>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</si>
  <si>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</si>
  <si>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</si>
  <si>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(группам, подгруппам, статьям видов доходов, статьям классификации операций сектора</t>
  </si>
  <si>
    <t>1 03 02000 01 0000 110</t>
  </si>
  <si>
    <t>1 03 02250 01 0000 110</t>
  </si>
  <si>
    <t>1 03 02260 01 0000 110</t>
  </si>
  <si>
    <t>1 03 02230 01 0000 110</t>
  </si>
  <si>
    <t>1 03 02240 01 0000 110</t>
  </si>
  <si>
    <t>АКЦИЗЫ ПО ПОДАКЦИЗНЫМ ТОВАРАМ (ПРОДУКЦИИ), ПРОИЗВОДИМЫМ НА ТЕРРИТОРИИ РОССИЙСКОЙ ФЕДЕРАЦИИ</t>
  </si>
  <si>
    <t>Ведомственная структура расходов  бюджета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</si>
  <si>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</si>
  <si>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</si>
  <si>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</si>
  <si>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</si>
  <si>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</si>
  <si>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</si>
  <si>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</si>
  <si>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</si>
  <si>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</si>
  <si>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</si>
  <si>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</si>
  <si>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Вед</t>
  </si>
  <si>
    <t>Приложение 5</t>
  </si>
  <si>
    <t>0100</t>
  </si>
  <si>
    <t>0102</t>
  </si>
  <si>
    <t>0103</t>
  </si>
  <si>
    <t>0104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</si>
  <si>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</si>
  <si>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</si>
  <si>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</si>
  <si>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</si>
  <si>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</si>
  <si>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</si>
  <si>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</si>
  <si>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</si>
  <si>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</si>
  <si>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</si>
  <si>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</si>
  <si>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0800</t>
  </si>
  <si>
    <t>0801</t>
  </si>
  <si>
    <t>Приложение 6</t>
  </si>
  <si>
    <t>0111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</si>
  <si>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</si>
  <si>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</si>
  <si>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</si>
  <si>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</si>
  <si>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</si>
  <si>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</si>
  <si>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</si>
  <si>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Приложение 14</t>
  </si>
  <si>
    <t>НОРМАТИВЫ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</si>
  <si>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</si>
  <si>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</si>
  <si>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</si>
  <si>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</si>
  <si>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</si>
  <si>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</si>
  <si>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000 1 17 02020 10 0000 180</t>
  </si>
  <si>
    <t>000 1 17 05050 10 0000 180</t>
  </si>
  <si>
    <t>Код администратора</t>
  </si>
  <si>
    <t>Утверждено</t>
  </si>
  <si>
    <t>1 06 04011 02 0000 110</t>
  </si>
  <si>
    <t>Транспортный налог с организаций</t>
  </si>
  <si>
    <t>Осуществление первичного воинского учета на территориях, где отсутствуют военные комиссариаты</t>
  </si>
  <si>
    <t>Ведомственная структура расходов бюджета</t>
  </si>
  <si>
    <t xml:space="preserve"> </t>
  </si>
  <si>
    <t>Приложение 17</t>
  </si>
  <si>
    <t>Приложение 18</t>
  </si>
  <si>
    <t>распределения доходов в бюджет</t>
  </si>
  <si>
    <t>Представление муниципальной услуги на обеспечение выполнения муниципального задания в сфере культурно-массовых мероприятий</t>
  </si>
  <si>
    <t>Предоставление  субсидий  бюджетным,  автономным  учреждениям и иным некоммерческим организациям</t>
  </si>
  <si>
    <t>Представление муниципальной услуги на обеспечение выполнения муниципального задания в сфере библиотечного обслуживания</t>
  </si>
  <si>
    <t>Социальное обеспечение и иные выплаты населению</t>
  </si>
  <si>
    <t>Муниципальная программа Сенькинского сельского поселения "Организация досуга и обеспечение услугами культуры населению Сенькинского сельского поселения"</t>
  </si>
  <si>
    <t>Муниципальная программа Сенькинского сельского поселения "Инфраструктура Сенькинского сельского поселения"</t>
  </si>
  <si>
    <t>Муниципальная программа Сенькинского сельского поселения "Управление земельными ресурсами и имуществом Сенькинского поселения"</t>
  </si>
  <si>
    <t>Муниципальная программа Сенькинского сельского поселения "Обеспечение безопасности жизнедеятельности населения Сенькинского сельского поселения"</t>
  </si>
  <si>
    <t>Обеспечение деятельности органов местного самоуправления Сенькинского сельского поселения на исполнение государственных полномочий</t>
  </si>
  <si>
    <t>Мероприятия, осуществляемые органами местного самоуправления Сенькинского сельского поселения, в рамках непрограммных направлений расходов</t>
  </si>
  <si>
    <t>Обеспечение деятельности органов местного самоуправления Сенькинского сельского поселения</t>
  </si>
  <si>
    <t>Средства на уплату членских взносов в Совет муниципальных образований Пермского края</t>
  </si>
  <si>
    <t>Сенькинского сельского поселения</t>
  </si>
  <si>
    <t>Доходы бюджета Сенькинского сельского поселения по кодам поступлений в бюджет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</si>
  <si>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</si>
  <si>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</si>
  <si>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</si>
  <si>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</si>
  <si>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</si>
  <si>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</si>
  <si>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1 05 03000 01 0000 110</t>
  </si>
  <si>
    <t>Единый сельскохозяйственный налог</t>
  </si>
  <si>
    <t>1 05 03010 01 0000 110</t>
  </si>
  <si>
    <t xml:space="preserve">Земельный налог с организаций </t>
  </si>
  <si>
    <t>1 06 06033 10 0000 110</t>
  </si>
  <si>
    <t>1 06 06040 00 0000 110</t>
  </si>
  <si>
    <t>Земельный налог с физических лиц</t>
  </si>
  <si>
    <t>1 06 06030 00 0000 110</t>
  </si>
  <si>
    <t>1 06 06043 10 0000 110</t>
  </si>
  <si>
    <t>Распределение доходов бюджета Сенькинского сельского поселения по кодам поступлений в бюджет</t>
  </si>
  <si>
    <t xml:space="preserve">Сенькинского сельского поселения по отдельным видам доходов </t>
  </si>
  <si>
    <t>660 1 08 04020 01 1000 110</t>
  </si>
  <si>
    <t>660 1 08 04020 01 4000 110</t>
  </si>
  <si>
    <t>660 1 11 05035 10 0000 120</t>
  </si>
  <si>
    <t>660 1 13 02995 10 0000 130</t>
  </si>
  <si>
    <t>660 1 14 02053 10 0000 440</t>
  </si>
  <si>
    <t>660 1 14 02053 10 0000 410</t>
  </si>
  <si>
    <t>660 1 14 06025 10 0000 430</t>
  </si>
  <si>
    <t>660 1 16 23051 10 0000 140</t>
  </si>
  <si>
    <t>660 1 16 90050 10 0000 140</t>
  </si>
  <si>
    <t>660 1 17 01050 10 0000 180</t>
  </si>
  <si>
    <t>660 1 17 05050 10 0000 180</t>
  </si>
  <si>
    <t>600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</si>
  <si>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</si>
  <si>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Сумма, тыс.рублей</t>
  </si>
  <si>
    <t>Кредиты кредитных организаций в валюте Российской Федерации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</si>
  <si>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</si>
  <si>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</si>
  <si>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</si>
  <si>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</si>
  <si>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</si>
  <si>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2.</t>
  </si>
  <si>
    <t>3.</t>
  </si>
  <si>
    <t>4.</t>
  </si>
  <si>
    <t>Сумма расходов, тыс.руб.</t>
  </si>
  <si>
    <t>Приложение 15</t>
  </si>
  <si>
    <t>Приложение 16</t>
  </si>
  <si>
    <t>000 1 16 23051 10 0000 140</t>
  </si>
  <si>
    <t>Субвенции</t>
  </si>
  <si>
    <t>Итого:</t>
  </si>
  <si>
    <t>Приложение 19</t>
  </si>
  <si>
    <t>(тыс.руб.)</t>
  </si>
  <si>
    <t>Муниципальные гарантии</t>
  </si>
  <si>
    <t>Цели гарантирования</t>
  </si>
  <si>
    <t>Х</t>
  </si>
  <si>
    <t>2.1.</t>
  </si>
  <si>
    <t>2.2.</t>
  </si>
  <si>
    <t>2.3.</t>
  </si>
  <si>
    <t>2.4.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</si>
  <si>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</si>
  <si>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</si>
  <si>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</si>
  <si>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Приложение 20</t>
  </si>
  <si>
    <t>Приложение 21</t>
  </si>
  <si>
    <t>Приложение 22</t>
  </si>
  <si>
    <t xml:space="preserve">Сумма, 
тыс. рублей
</t>
  </si>
  <si>
    <t>тыс. рублей</t>
  </si>
  <si>
    <t>1 05 00000 00 0000 000</t>
  </si>
  <si>
    <t>НАЛОГИ НА СОВОКУПНЫЙ ДОХОД</t>
  </si>
  <si>
    <t>1 05 02000 02 0000 110</t>
  </si>
  <si>
    <t>1 05 02010 02 0000 110</t>
  </si>
  <si>
    <t>1 06 00000 00 0000 000</t>
  </si>
  <si>
    <t>НАЛОГИ НА ИМУЩЕСТВО</t>
  </si>
  <si>
    <t>Наименование администратора источников финансирования дефицита бюджета Сенькинского сельского поселения</t>
  </si>
  <si>
    <t>Получение кредитов от кредитных организаций бюджетом Сенькинского сельского поселения в валюте Российской Федерации</t>
  </si>
  <si>
    <t>Погашение бюджетом Сенькинского сельского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</si>
  <si>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Сенькинского сельского поселенияв валюте Российской Федерации</t>
  </si>
  <si>
    <t>Погашение бюджетом Сенькинского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</si>
  <si>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Сенькинского сельского поселения</t>
  </si>
  <si>
    <t>Уменьшение прочих остатков денежных средств бюджета Сенькинского сельского поселения</t>
  </si>
  <si>
    <t>Земельный налог с физических,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</si>
  <si>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</si>
  <si>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Получение кредитов от других бюджетов бюджетной системы Российской Федерации бюджетом Сенькинского  сельского поселенияв валюте Российской Федерации</t>
  </si>
  <si>
    <t>Погашение бюджетом Сенькинского 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</si>
  <si>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Сенькинского  сельского поселения</t>
  </si>
  <si>
    <t>Уменьшение прочих остатков денежных средств бюджета Сенькинского  сельского поселения</t>
  </si>
  <si>
    <t>Остаток задолженности по предоставленным муниципальным гарантиям Сенькинского сельского поселения в прошлые годы</t>
  </si>
  <si>
    <t>Исполнение принципалами обязательств в очередном финансовом году в соответствии с договорами о предоставлении муниципальных гарантий Сенькинского сельского поселения</t>
  </si>
  <si>
    <t>Предоставление муниципальных гарантий Сенькинского сельского поселения в очередном финансовом году</t>
  </si>
  <si>
    <t>Возникновение обязательств в очередном финансовом году в соответствии с договорами о предоставлении муниципальных гарантий Сенькинского сельского поселения</t>
  </si>
  <si>
    <t>Объем муниципального долга Сенькинского сельского поселения в соответствии с договорами о предоставлении муниципальных гарантий Сенькинского сельского поселения</t>
  </si>
  <si>
    <t>Прочие доходы от компенсации затрат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</si>
  <si>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</si>
  <si>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</si>
  <si>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</si>
  <si>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</si>
  <si>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</si>
  <si>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</si>
  <si>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</si>
  <si>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</si>
  <si>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</si>
  <si>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</si>
  <si>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Муниципальная программа Сенькинского сельского поселения "Управление земельными ресурсами и имуществом Сенькинского сельского поселения"</t>
  </si>
  <si>
    <t>Муниципальная программа Сенькинского сельского поселения "Совершенствование системы муниципального управления Сенькинского сельского поселения"</t>
  </si>
  <si>
    <t>Пенсии за выслугу лет лицам, замещающим муниципальные должности, муниципальным служащим</t>
  </si>
  <si>
    <t>300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</si>
  <si>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</si>
  <si>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</si>
  <si>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1000</t>
  </si>
  <si>
    <t>1001</t>
  </si>
  <si>
    <t>СОЦИАЛЬНАЯ ПОЛИТИКА</t>
  </si>
  <si>
    <t>Пенсионное обеспечение</t>
  </si>
  <si>
    <t>1.1.1</t>
  </si>
  <si>
    <t>1.1.2</t>
  </si>
  <si>
    <t>по состоянию на 01.01.2019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</si>
  <si>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</si>
  <si>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</si>
  <si>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</si>
  <si>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Субвенции бюджетам сельских поселений на выполнение передаваемых полномочий субъектов Российской Федерации(льготно-коммунальные ЖКУ)</t>
  </si>
  <si>
    <t>Закупка товаров, работ и услуг для обеспечения государственных (муниципальных) нужд</t>
  </si>
  <si>
    <t>Иные межбюджетные трансферты на улучшение жилищных условий граждан, проживающих в сельской местности, в том числе молодых семей и специалистов в рамках реализации ФЦП "Устойчивое развитие сельских территорий на 2014-2017гг. на период до 2020г."</t>
  </si>
  <si>
    <t>задолженность на 01.01.2019</t>
  </si>
  <si>
    <t>Иные межбюджетные трансферты, передаваемые в бюджет муниципального района на осуществление  внешнего муниципального финансового контроля</t>
  </si>
  <si>
    <t>по состоянию на 01.01.2020</t>
  </si>
  <si>
    <t>Глава муниципального образования</t>
  </si>
  <si>
    <t>800</t>
  </si>
  <si>
    <t>03 1 00 00000</t>
  </si>
  <si>
    <t>Подпрограмма «Эффективное развитие земельных отношений в Сенькинском сельском поселении»</t>
  </si>
  <si>
    <t>05 0 01 00000</t>
  </si>
  <si>
    <t>05 0 01 00040</t>
  </si>
  <si>
    <t>04 0 01 00000</t>
  </si>
  <si>
    <t>04 0 01 00020</t>
  </si>
  <si>
    <t>04 0 01 00010</t>
  </si>
  <si>
    <t>Ремонт автомобильных дорог и искусственных сооружений на них</t>
  </si>
  <si>
    <t>программа: "Развитие и реконструкция систем наружного освещения"</t>
  </si>
  <si>
    <t>05 0 01 70050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</si>
  <si>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</si>
  <si>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Иные межбюджетные трансферты, передаваемые в бюджет муниципального района на  осуществление внешнего муниципального финансового контроля</t>
  </si>
  <si>
    <t>Иные межбюджетные трансферты, передаваемые в бюджет муниципального района для осуществления полномочий в части по исполнению бюджета поселения</t>
  </si>
  <si>
    <t>660 1 11 05025 10 0000 120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</si>
  <si>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</si>
  <si>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</si>
  <si>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</si>
  <si>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</si>
  <si>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660 1 17 14030 10 0000 180</t>
  </si>
  <si>
    <t>Средства самообложения граждан, зачисляемые в бюджеты сельских поселений</t>
  </si>
  <si>
    <t>05 0 01 00020</t>
  </si>
  <si>
    <t>05 0 01 00030</t>
  </si>
  <si>
    <t xml:space="preserve">Обеспечение первичных мер пожарной безопасности в границах населённых пунктов Сенькинского сельского поселения
</t>
  </si>
  <si>
    <t>задолженность на 01.01.2020</t>
  </si>
  <si>
    <t xml:space="preserve"> Межбюджетные трансферты передаваемые из бюджета Сенькинского сельского поселения  Добрянскому муниципальному району на выполнение переданных полномочий поселения на 2020-2021 годы</t>
  </si>
  <si>
    <t>2021 год</t>
  </si>
  <si>
    <t>Распределение средств муниципального дорожного фонда
Сенькинского сельского поселения на 2020-2021 годы</t>
  </si>
  <si>
    <t>Распределение средств муниципального дорожного фонда
Сенькинского сельского поселения на 2019 год</t>
  </si>
  <si>
    <t xml:space="preserve"> Межбюджетные трансферты передаваемые из бюджета Сенькинского сельского поселения Добрянскому муниципальному району на выполнение переданных полномочий поселения в 2019 году</t>
  </si>
  <si>
    <t>Трансферты, передаваемые из бюджета Пермского края в бюджет Сенькинского сельского поселения на выполнение отдельных государственных полномочий на 2020-2021 годы</t>
  </si>
  <si>
    <t>Трансферты, передаваемые из бюджета Пермского края в бюджет Сенькинского сельского поселения на выполнение отдельных государственных полномочий на 2019 год</t>
  </si>
  <si>
    <t>Сенькинского сельского поселения на 2020-2021 годы</t>
  </si>
  <si>
    <t>задолженность на 01.01.2021</t>
  </si>
  <si>
    <t>Сенькинского сельского поселения на 2019 год</t>
  </si>
  <si>
    <t>привлечение средств в 2019 году</t>
  </si>
  <si>
    <t>погашение основной суммы задолженности в 2019 году</t>
  </si>
  <si>
    <t>Главные администраторы источников финансирования дефицита бюджета Сенькинского сельского поселения на 2019 год</t>
  </si>
  <si>
    <t xml:space="preserve">660 2 02 15001 10 0000 150
</t>
  </si>
  <si>
    <t>660 2 02 20216 10 0000 150</t>
  </si>
  <si>
    <t>660 2 02 25558 10 0000 150</t>
  </si>
  <si>
    <t>660 2 02 29999 10 0000 150</t>
  </si>
  <si>
    <t>660 2 02 35118 10 0000 150</t>
  </si>
  <si>
    <t>660 2 02 30024 10 0000 150</t>
  </si>
  <si>
    <t>660 2 02 39999 10 0000 150</t>
  </si>
  <si>
    <t>660 2 02 40014 10 0000 150</t>
  </si>
  <si>
    <t>660 2 02 49999 10 0000 150</t>
  </si>
  <si>
    <t>660 2 18 60010 10 0000 150</t>
  </si>
  <si>
    <t>660 219 60010 10 0000 150</t>
  </si>
  <si>
    <t>на 2019 год и на плановый период 2020-2021 годов</t>
  </si>
  <si>
    <t>Источники финансирования дефицита бюджета Сенькинского сельского поселения на 2020-2021 годы</t>
  </si>
  <si>
    <t>Источники финансирования дефицита бюджета Сенькинского сельского поселения на 2019 год</t>
  </si>
  <si>
    <t>Программа муниципальных гарантий Сенькинского сельского поселения на 2020-2021 годы</t>
  </si>
  <si>
    <t>по состоянию на 01.01.2022</t>
  </si>
  <si>
    <t>Программа муниципальных гарантий Сенькинского сельского поселения на 2019 год</t>
  </si>
  <si>
    <t>государственного управления, относящихся к доходам бюджета) на 2019 год</t>
  </si>
  <si>
    <t>2 02 15001 10 0000 150</t>
  </si>
  <si>
    <t>2 02 15001 00 0000 150</t>
  </si>
  <si>
    <t>2 02 10000 00 0000 150</t>
  </si>
  <si>
    <t xml:space="preserve">Дотации бюджетам сельских поселений на выравнивание бюджетной обеспеченности </t>
  </si>
  <si>
    <t>2 02 30000 00 0000 150</t>
  </si>
  <si>
    <t>2 02 35118 00 0000 150</t>
  </si>
  <si>
    <t>2 02 35118 10 0000 150</t>
  </si>
  <si>
    <t>2 02 30024 00 0000 150</t>
  </si>
  <si>
    <t>2 02 30024 10 0000 150</t>
  </si>
  <si>
    <t>государственного управления, относящихся к доходам бюджет) на 2020-2021 годы</t>
  </si>
  <si>
    <t>02 2 01 SP040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</si>
  <si>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</si>
  <si>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Закупка товаров, работ и услуг для государственных (муниципальных) нужд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</si>
  <si>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Сенькинского сельского поселения на 2020-2021 годы</t>
  </si>
  <si>
    <t>на 2019 год</t>
  </si>
  <si>
    <t>на 2020 - 2021 годы</t>
  </si>
  <si>
    <t>Главные администраторы доходов бюджета Сенькинского сельского поселения на 2019 год</t>
  </si>
  <si>
    <t xml:space="preserve">Ремонт автомобильной дороги с.Сенькино ул.Советская протяженностью 800м </t>
  </si>
  <si>
    <t>Расчистка внутрипоселковых дорог протяженностью 30,1 км.</t>
  </si>
  <si>
    <t xml:space="preserve">ремонт автомобильной дороги  ул. Мира с. Усть-Гаревая </t>
  </si>
  <si>
    <t>ремонт автомобильной дороги  ул. Лесная, ул. Нагорная п. Камский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</si>
  <si>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Сенькинского сельского поселения на 2019 год</t>
  </si>
  <si>
    <t>Обеспечение первичных мер пожарной безопасности в границах населённых пунктов Сенькинского сельского поселения</t>
  </si>
  <si>
    <t>Муниципальное казенное учреждение "Администрация Сенькинского сельского поселения"                                           ИНН 5914020545 КПП 591401001</t>
  </si>
  <si>
    <t>Расчистка внутрипоселковых дорог потяженностью 30,1км</t>
  </si>
  <si>
    <t>Муниципальное казенное учреждение "Администрация Сенькинского сельского поселения"                                              ИНН 5914020545 КПП 591401001</t>
  </si>
  <si>
    <t>93 0 00 83560</t>
  </si>
  <si>
    <t xml:space="preserve">Иные межбюджетные трансферты, передаваемые в бюджет муниципального района о передаче осуществления части полномочий местного значения по исполнению бюджета поселения по ведению бюджетного, налогового, статистического учета  и формирования отчетности 
</t>
  </si>
  <si>
    <t xml:space="preserve">Иные межбюджетные трансферты, передаваемые в бюджет муниципального района о передаче осуществления части полномочий местного значения по исполнению бюджета поселения по ведению бюджетного, налогового, статистического учета  и формирования отчетности </t>
  </si>
  <si>
    <t>от 25.12.2018 года № 23</t>
  </si>
  <si>
    <t>660 2 07 05030 10 0000 150</t>
  </si>
  <si>
    <t>660 2 08 05000 10 0000 150</t>
  </si>
  <si>
    <t>660 2 18 05010 10 0000 150</t>
  </si>
  <si>
    <t>312</t>
  </si>
  <si>
    <t>Иные пенсии, социальные доплаты к пенсиям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</si>
</sst>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9" borderId="0">
      <alignment/>
      <protection/>
    </xf>
    <xf numFmtId="0" fontId="1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77" fontId="4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left" vertical="top" wrapText="1" shrinkToFit="1"/>
    </xf>
    <xf numFmtId="3" fontId="4" fillId="0" borderId="0" xfId="0" applyNumberFormat="1" applyFont="1" applyAlignment="1">
      <alignment horizontal="center" vertical="top" wrapText="1" shrinkToFit="1"/>
    </xf>
    <xf numFmtId="177" fontId="4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 shrinkToFit="1"/>
    </xf>
    <xf numFmtId="172" fontId="4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 shrinkToFit="1"/>
    </xf>
    <xf numFmtId="0" fontId="1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justify" vertical="center" wrapText="1" shrinkToFit="1"/>
    </xf>
    <xf numFmtId="0" fontId="5" fillId="0" borderId="16" xfId="0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justify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justify" vertical="top" wrapText="1"/>
    </xf>
    <xf numFmtId="0" fontId="16" fillId="0" borderId="20" xfId="0" applyFont="1" applyBorder="1" applyAlignment="1">
      <alignment horizontal="justify" vertical="top" wrapText="1"/>
    </xf>
    <xf numFmtId="0" fontId="0" fillId="33" borderId="0" xfId="0" applyFill="1" applyAlignment="1">
      <alignment/>
    </xf>
    <xf numFmtId="0" fontId="4" fillId="0" borderId="0" xfId="0" applyFont="1" applyAlignment="1">
      <alignment horizontal="left" wrapText="1" shrinkToFit="1"/>
    </xf>
    <xf numFmtId="177" fontId="7" fillId="0" borderId="10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0" fontId="0" fillId="0" borderId="0" xfId="0" applyFont="1" applyAlignment="1">
      <alignment/>
    </xf>
    <xf numFmtId="177" fontId="5" fillId="0" borderId="10" xfId="0" applyNumberFormat="1" applyFont="1" applyBorder="1" applyAlignment="1">
      <alignment horizontal="right" vertical="center" wrapText="1" shrinkToFit="1"/>
    </xf>
    <xf numFmtId="177" fontId="4" fillId="0" borderId="10" xfId="0" applyNumberFormat="1" applyFont="1" applyBorder="1" applyAlignment="1">
      <alignment horizontal="right" vertical="center" wrapText="1" shrinkToFit="1"/>
    </xf>
    <xf numFmtId="177" fontId="5" fillId="0" borderId="17" xfId="0" applyNumberFormat="1" applyFont="1" applyBorder="1" applyAlignment="1">
      <alignment horizontal="right" vertical="center" wrapText="1" shrinkToFit="1"/>
    </xf>
    <xf numFmtId="177" fontId="4" fillId="0" borderId="17" xfId="0" applyNumberFormat="1" applyFont="1" applyBorder="1" applyAlignment="1">
      <alignment horizontal="right" vertical="center" wrapText="1" shrinkToFit="1"/>
    </xf>
    <xf numFmtId="177" fontId="0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justify" vertical="center" wrapText="1" shrinkToFit="1"/>
    </xf>
    <xf numFmtId="0" fontId="4" fillId="0" borderId="0" xfId="0" applyFont="1" applyBorder="1" applyAlignment="1">
      <alignment horizontal="justify" vertical="center" wrapText="1" shrinkToFi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 shrinkToFit="1"/>
    </xf>
    <xf numFmtId="0" fontId="19" fillId="0" borderId="0" xfId="0" applyFont="1" applyAlignment="1">
      <alignment wrapText="1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49" fontId="16" fillId="0" borderId="2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 applyProtection="1">
      <alignment horizontal="center" wrapText="1"/>
      <protection/>
    </xf>
    <xf numFmtId="49" fontId="2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 wrapText="1" shrinkToFit="1"/>
    </xf>
    <xf numFmtId="177" fontId="21" fillId="34" borderId="1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center" vertical="center"/>
    </xf>
    <xf numFmtId="177" fontId="21" fillId="33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shrinkToFit="1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177" fontId="15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wrapText="1"/>
    </xf>
    <xf numFmtId="0" fontId="3" fillId="0" borderId="11" xfId="0" applyNumberFormat="1" applyFont="1" applyFill="1" applyBorder="1" applyAlignment="1">
      <alignment horizontal="left" vertical="center" wrapText="1"/>
    </xf>
    <xf numFmtId="177" fontId="15" fillId="34" borderId="10" xfId="0" applyNumberFormat="1" applyFont="1" applyFill="1" applyBorder="1" applyAlignment="1">
      <alignment horizontal="right" vertical="center"/>
    </xf>
    <xf numFmtId="177" fontId="15" fillId="33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 shrinkToFit="1"/>
    </xf>
    <xf numFmtId="177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 shrinkToFit="1"/>
    </xf>
    <xf numFmtId="0" fontId="22" fillId="33" borderId="10" xfId="0" applyFont="1" applyFill="1" applyBorder="1" applyAlignment="1">
      <alignment horizontal="left" vertical="center" wrapText="1" shrinkToFit="1"/>
    </xf>
    <xf numFmtId="177" fontId="20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wrapText="1" shrinkToFit="1"/>
    </xf>
    <xf numFmtId="0" fontId="21" fillId="0" borderId="0" xfId="0" applyFont="1" applyAlignment="1">
      <alignment/>
    </xf>
    <xf numFmtId="0" fontId="21" fillId="0" borderId="0" xfId="0" applyFont="1" applyAlignment="1">
      <alignment wrapText="1" shrinkToFi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 shrinkToFit="1"/>
    </xf>
    <xf numFmtId="0" fontId="20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0" fontId="3" fillId="0" borderId="10" xfId="0" applyFont="1" applyBorder="1" applyAlignment="1">
      <alignment vertical="center" wrapText="1" shrinkToFi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 shrinkToFit="1"/>
    </xf>
    <xf numFmtId="0" fontId="3" fillId="33" borderId="0" xfId="0" applyFont="1" applyFill="1" applyAlignment="1">
      <alignment wrapText="1"/>
    </xf>
    <xf numFmtId="0" fontId="19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19" fillId="33" borderId="0" xfId="0" applyFont="1" applyFill="1" applyAlignment="1">
      <alignment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0" applyNumberFormat="1" applyFont="1" applyBorder="1" applyAlignment="1" applyProtection="1">
      <alignment horizontal="right" wrapText="1"/>
      <protection/>
    </xf>
    <xf numFmtId="49" fontId="15" fillId="34" borderId="1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 shrinkToFit="1"/>
    </xf>
    <xf numFmtId="4" fontId="15" fillId="34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/>
    </xf>
    <xf numFmtId="49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 wrapText="1" shrinkToFit="1"/>
    </xf>
    <xf numFmtId="4" fontId="21" fillId="33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 shrinkToFit="1"/>
    </xf>
    <xf numFmtId="4" fontId="15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9" fontId="23" fillId="34" borderId="10" xfId="0" applyNumberFormat="1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 shrinkToFit="1"/>
    </xf>
    <xf numFmtId="4" fontId="15" fillId="33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left" vertical="center" wrapText="1" shrinkToFit="1"/>
    </xf>
    <xf numFmtId="4" fontId="3" fillId="33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vertical="center" wrapText="1" shrinkToFit="1"/>
    </xf>
    <xf numFmtId="4" fontId="20" fillId="33" borderId="10" xfId="0" applyNumberFormat="1" applyFont="1" applyFill="1" applyBorder="1" applyAlignment="1">
      <alignment horizontal="right" vertical="center"/>
    </xf>
    <xf numFmtId="49" fontId="20" fillId="35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 applyProtection="1">
      <alignment horizontal="left" wrapText="1"/>
      <protection/>
    </xf>
    <xf numFmtId="49" fontId="19" fillId="0" borderId="10" xfId="0" applyNumberFormat="1" applyFont="1" applyBorder="1" applyAlignment="1" applyProtection="1">
      <alignment horizontal="left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left" vertical="center" wrapText="1" shrinkToFit="1"/>
      <protection/>
    </xf>
    <xf numFmtId="49" fontId="3" fillId="0" borderId="10" xfId="55" applyNumberFormat="1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left" vertical="center" wrapText="1" shrinkToFit="1"/>
      <protection/>
    </xf>
    <xf numFmtId="49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 wrapText="1" shrinkToFit="1"/>
      <protection/>
    </xf>
    <xf numFmtId="49" fontId="15" fillId="33" borderId="10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/>
    </xf>
    <xf numFmtId="0" fontId="20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49" fontId="3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left" vertical="center" wrapText="1" shrinkToFit="1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177" fontId="3" fillId="0" borderId="10" xfId="0" applyNumberFormat="1" applyFont="1" applyBorder="1" applyAlignment="1" applyProtection="1">
      <alignment horizontal="right" vertical="center" wrapText="1"/>
      <protection/>
    </xf>
    <xf numFmtId="49" fontId="3" fillId="36" borderId="10" xfId="0" applyNumberFormat="1" applyFont="1" applyFill="1" applyBorder="1" applyAlignment="1">
      <alignment horizontal="center" vertical="center"/>
    </xf>
    <xf numFmtId="49" fontId="20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 shrinkToFit="1"/>
    </xf>
    <xf numFmtId="49" fontId="16" fillId="0" borderId="22" xfId="0" applyNumberFormat="1" applyFont="1" applyBorder="1" applyAlignment="1">
      <alignment horizontal="center" vertical="top" wrapText="1"/>
    </xf>
    <xf numFmtId="0" fontId="16" fillId="0" borderId="22" xfId="0" applyFont="1" applyBorder="1" applyAlignment="1">
      <alignment horizontal="justify" vertical="top" wrapText="1"/>
    </xf>
    <xf numFmtId="4" fontId="6" fillId="0" borderId="23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49" fontId="16" fillId="0" borderId="25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wrapText="1"/>
    </xf>
    <xf numFmtId="2" fontId="6" fillId="0" borderId="18" xfId="0" applyNumberFormat="1" applyFont="1" applyFill="1" applyBorder="1" applyAlignment="1">
      <alignment horizontal="center" wrapText="1"/>
    </xf>
    <xf numFmtId="2" fontId="6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 shrinkToFit="1"/>
    </xf>
    <xf numFmtId="3" fontId="5" fillId="0" borderId="0" xfId="0" applyNumberFormat="1" applyFont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4" fillId="0" borderId="12" xfId="0" applyFont="1" applyBorder="1" applyAlignment="1">
      <alignment horizontal="justify" vertical="center" wrapText="1" shrinkToFit="1"/>
    </xf>
    <xf numFmtId="0" fontId="4" fillId="0" borderId="17" xfId="0" applyFont="1" applyBorder="1" applyAlignment="1">
      <alignment horizontal="justify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0" fontId="3" fillId="0" borderId="26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172" fontId="5" fillId="0" borderId="1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72" fontId="5" fillId="0" borderId="17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2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222\Users\Vera\Desktop\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ъем гарантий"/>
      <sheetName val="гос.гарантии на 2008 год"/>
      <sheetName val="гос.гарантии на 2009-2010"/>
      <sheetName val="программа гос.гарантий"/>
    </sheetNames>
    <sheetDataSet>
      <sheetData sheetId="1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PageLayoutView="0" workbookViewId="0" topLeftCell="C1">
      <selection activeCell="I8" sqref="I8"/>
    </sheetView>
  </sheetViews>
  <sheetFormatPr defaultColWidth="9.00390625" defaultRowHeight="12.75"/>
  <cols>
    <col min="1" max="1" width="6.625" style="64" customWidth="1"/>
    <col min="2" max="2" width="29.875" style="64" customWidth="1"/>
    <col min="3" max="3" width="24.375" style="64" customWidth="1"/>
    <col min="4" max="4" width="25.875" style="64" customWidth="1"/>
    <col min="5" max="5" width="14.25390625" style="64" hidden="1" customWidth="1"/>
    <col min="6" max="6" width="23.625" style="64" customWidth="1"/>
    <col min="7" max="7" width="13.875" style="64" hidden="1" customWidth="1"/>
    <col min="8" max="8" width="24.625" style="64" customWidth="1"/>
  </cols>
  <sheetData>
    <row r="1" ht="15">
      <c r="H1" s="16" t="s">
        <v>363</v>
      </c>
    </row>
    <row r="2" ht="15">
      <c r="H2" s="16" t="s">
        <v>111</v>
      </c>
    </row>
    <row r="3" ht="15">
      <c r="H3" s="16" t="s">
        <v>302</v>
      </c>
    </row>
    <row r="4" ht="15">
      <c r="H4" s="16" t="s">
        <v>510</v>
      </c>
    </row>
    <row r="5" ht="15">
      <c r="H5" s="65"/>
    </row>
    <row r="6" spans="1:8" ht="14.25">
      <c r="A6" s="254" t="s">
        <v>479</v>
      </c>
      <c r="B6" s="254"/>
      <c r="C6" s="254"/>
      <c r="D6" s="254"/>
      <c r="E6" s="254"/>
      <c r="F6" s="254"/>
      <c r="G6" s="254"/>
      <c r="H6" s="254"/>
    </row>
    <row r="7" spans="1:8" ht="12.75">
      <c r="A7"/>
      <c r="B7"/>
      <c r="C7"/>
      <c r="D7"/>
      <c r="E7"/>
      <c r="F7"/>
      <c r="G7"/>
      <c r="H7"/>
    </row>
    <row r="8" spans="1:8" ht="15">
      <c r="A8" s="66"/>
      <c r="B8" s="66"/>
      <c r="C8" s="66"/>
      <c r="D8" s="66"/>
      <c r="E8" s="66"/>
      <c r="H8" s="67" t="s">
        <v>351</v>
      </c>
    </row>
    <row r="9" spans="1:8" ht="30">
      <c r="A9" s="251" t="s">
        <v>205</v>
      </c>
      <c r="B9" s="251" t="s">
        <v>352</v>
      </c>
      <c r="C9" s="68" t="s">
        <v>204</v>
      </c>
      <c r="D9" s="251" t="s">
        <v>204</v>
      </c>
      <c r="E9" s="251"/>
      <c r="F9" s="251" t="s">
        <v>204</v>
      </c>
      <c r="G9" s="251"/>
      <c r="H9" s="68" t="s">
        <v>191</v>
      </c>
    </row>
    <row r="10" spans="1:8" ht="12.75">
      <c r="A10" s="251"/>
      <c r="B10" s="251"/>
      <c r="C10" s="252" t="s">
        <v>423</v>
      </c>
      <c r="D10" s="252"/>
      <c r="E10" s="252"/>
      <c r="F10" s="252"/>
      <c r="G10" s="252"/>
      <c r="H10" s="252"/>
    </row>
    <row r="11" spans="1:8" ht="15">
      <c r="A11" s="68" t="s">
        <v>206</v>
      </c>
      <c r="B11" s="70" t="s">
        <v>353</v>
      </c>
      <c r="C11" s="75">
        <v>0</v>
      </c>
      <c r="D11" s="255">
        <v>0</v>
      </c>
      <c r="E11" s="255"/>
      <c r="F11" s="255">
        <v>0</v>
      </c>
      <c r="G11" s="255"/>
      <c r="H11" s="71" t="s">
        <v>354</v>
      </c>
    </row>
    <row r="12" spans="1:8" ht="105">
      <c r="A12" s="68" t="s">
        <v>341</v>
      </c>
      <c r="B12" s="73" t="s">
        <v>390</v>
      </c>
      <c r="C12" s="75">
        <v>0</v>
      </c>
      <c r="D12" s="75">
        <v>0</v>
      </c>
      <c r="E12" s="75">
        <f>E13+E14+E15-E16</f>
        <v>1633.0800056275957</v>
      </c>
      <c r="F12" s="75">
        <f>F13+F14+F15-F16</f>
        <v>0</v>
      </c>
      <c r="G12" s="75">
        <f>G13+G14+G15-G16</f>
        <v>0</v>
      </c>
      <c r="H12" s="75">
        <v>0</v>
      </c>
    </row>
    <row r="13" spans="1:8" ht="75">
      <c r="A13" s="68" t="s">
        <v>355</v>
      </c>
      <c r="B13" s="73" t="s">
        <v>386</v>
      </c>
      <c r="C13" s="75">
        <v>0</v>
      </c>
      <c r="D13" s="75">
        <v>0</v>
      </c>
      <c r="E13" s="75">
        <f>'[1]объем гарантий'!H22</f>
        <v>1816.9426004294164</v>
      </c>
      <c r="F13" s="75">
        <v>0</v>
      </c>
      <c r="G13" s="75">
        <v>0</v>
      </c>
      <c r="H13" s="75">
        <v>0</v>
      </c>
    </row>
    <row r="14" spans="1:8" ht="60.75" customHeight="1">
      <c r="A14" s="68" t="s">
        <v>356</v>
      </c>
      <c r="B14" s="73" t="s">
        <v>388</v>
      </c>
      <c r="C14" s="76">
        <v>0</v>
      </c>
      <c r="D14" s="76">
        <v>0</v>
      </c>
      <c r="E14" s="76">
        <v>0</v>
      </c>
      <c r="F14" s="75">
        <v>0</v>
      </c>
      <c r="G14" s="75"/>
      <c r="H14" s="75">
        <v>0</v>
      </c>
    </row>
    <row r="15" spans="1:8" ht="93.75" customHeight="1">
      <c r="A15" s="68" t="s">
        <v>357</v>
      </c>
      <c r="B15" s="73" t="s">
        <v>389</v>
      </c>
      <c r="C15" s="76">
        <v>0</v>
      </c>
      <c r="D15" s="76">
        <v>0</v>
      </c>
      <c r="E15" s="76">
        <f>'[1]объем гарантий'!H23</f>
        <v>138.40791463285478</v>
      </c>
      <c r="F15" s="75">
        <v>0</v>
      </c>
      <c r="G15" s="75">
        <v>0</v>
      </c>
      <c r="H15" s="75">
        <v>0</v>
      </c>
    </row>
    <row r="16" spans="1:8" ht="105.75" customHeight="1">
      <c r="A16" s="68" t="s">
        <v>358</v>
      </c>
      <c r="B16" s="73" t="s">
        <v>387</v>
      </c>
      <c r="C16" s="76">
        <v>0</v>
      </c>
      <c r="D16" s="76">
        <v>0</v>
      </c>
      <c r="E16" s="76">
        <f>'[1]объем гарантий'!H24</f>
        <v>322.2705094346753</v>
      </c>
      <c r="F16" s="75">
        <v>0</v>
      </c>
      <c r="G16" s="75"/>
      <c r="H16" s="75">
        <v>0</v>
      </c>
    </row>
    <row r="17" spans="1:8" ht="75">
      <c r="A17" s="68" t="s">
        <v>342</v>
      </c>
      <c r="B17" s="73" t="s">
        <v>359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</row>
    <row r="18" spans="1:8" ht="15">
      <c r="A18" s="68" t="s">
        <v>343</v>
      </c>
      <c r="B18" s="73" t="s">
        <v>360</v>
      </c>
      <c r="C18" s="75">
        <v>0</v>
      </c>
      <c r="D18" s="255">
        <v>0</v>
      </c>
      <c r="E18" s="255"/>
      <c r="F18" s="255">
        <v>0</v>
      </c>
      <c r="G18" s="255"/>
      <c r="H18" s="71" t="s">
        <v>354</v>
      </c>
    </row>
    <row r="61" spans="2:4" ht="15">
      <c r="B61" s="134"/>
      <c r="C61" s="135"/>
      <c r="D61" s="135"/>
    </row>
    <row r="62" spans="2:4" ht="15">
      <c r="B62" s="134"/>
      <c r="C62" s="135"/>
      <c r="D62" s="135"/>
    </row>
    <row r="63" spans="2:4" ht="15">
      <c r="B63" s="134"/>
      <c r="C63" s="135"/>
      <c r="D63" s="135"/>
    </row>
    <row r="64" spans="2:4" ht="15">
      <c r="B64" s="134"/>
      <c r="C64" s="135"/>
      <c r="D64" s="136"/>
    </row>
    <row r="65" spans="2:4" ht="15">
      <c r="B65" s="134"/>
      <c r="C65" s="135"/>
      <c r="D65" s="135"/>
    </row>
    <row r="66" spans="2:4" ht="15">
      <c r="B66" s="134"/>
      <c r="C66" s="135"/>
      <c r="D66" s="135"/>
    </row>
    <row r="67" spans="2:4" ht="15">
      <c r="B67" s="134"/>
      <c r="C67" s="104"/>
      <c r="D67" s="137"/>
    </row>
    <row r="68" spans="2:4" ht="15">
      <c r="B68" s="134"/>
      <c r="C68" s="104"/>
      <c r="D68" s="138"/>
    </row>
    <row r="69" spans="2:4" ht="15">
      <c r="B69" s="134"/>
      <c r="C69" s="104"/>
      <c r="D69" s="138"/>
    </row>
    <row r="70" spans="2:4" ht="15">
      <c r="B70" s="134"/>
      <c r="C70" s="104"/>
      <c r="D70" s="138"/>
    </row>
    <row r="71" spans="2:4" ht="15">
      <c r="B71" s="134"/>
      <c r="C71" s="104"/>
      <c r="D71" s="138"/>
    </row>
    <row r="72" spans="2:4" ht="15">
      <c r="B72" s="134"/>
      <c r="C72" s="135"/>
      <c r="D72" s="135"/>
    </row>
    <row r="73" spans="2:4" ht="15">
      <c r="B73" s="134"/>
      <c r="C73" s="135"/>
      <c r="D73" s="135"/>
    </row>
    <row r="74" spans="2:4" ht="15">
      <c r="B74" s="134"/>
      <c r="C74" s="135"/>
      <c r="D74" s="135"/>
    </row>
    <row r="75" spans="2:4" ht="15">
      <c r="B75" s="134"/>
      <c r="C75" s="139"/>
      <c r="D75" s="105"/>
    </row>
    <row r="76" spans="2:4" ht="15">
      <c r="B76" s="134"/>
      <c r="C76" s="139"/>
      <c r="D76" s="105"/>
    </row>
    <row r="77" spans="2:4" ht="15">
      <c r="B77" s="134"/>
      <c r="C77" s="135"/>
      <c r="D77" s="135"/>
    </row>
    <row r="78" spans="2:4" ht="15">
      <c r="B78" s="134"/>
      <c r="C78" s="135"/>
      <c r="D78" s="135"/>
    </row>
    <row r="79" spans="2:4" ht="15">
      <c r="B79" s="134"/>
      <c r="C79" s="135"/>
      <c r="D79" s="135"/>
    </row>
    <row r="80" spans="2:4" ht="15">
      <c r="B80" s="134"/>
      <c r="C80" s="135"/>
      <c r="D80" s="135"/>
    </row>
    <row r="81" spans="2:4" ht="15">
      <c r="B81" s="134"/>
      <c r="C81" s="135"/>
      <c r="D81" s="135"/>
    </row>
    <row r="82" spans="2:4" ht="15">
      <c r="B82" s="134"/>
      <c r="C82" s="135"/>
      <c r="D82" s="135"/>
    </row>
    <row r="83" spans="2:4" ht="15">
      <c r="B83" s="134"/>
      <c r="C83" s="139"/>
      <c r="D83" s="105"/>
    </row>
    <row r="84" spans="2:4" ht="15">
      <c r="B84" s="134"/>
      <c r="C84" s="139"/>
      <c r="D84" s="105"/>
    </row>
    <row r="85" spans="2:4" ht="15">
      <c r="B85" s="134"/>
      <c r="C85" s="139"/>
      <c r="D85" s="139"/>
    </row>
    <row r="86" spans="2:4" ht="15">
      <c r="B86" s="134"/>
      <c r="C86" s="139"/>
      <c r="D86" s="139"/>
    </row>
    <row r="87" spans="2:4" ht="15">
      <c r="B87" s="134"/>
      <c r="C87" s="139"/>
      <c r="D87" s="139"/>
    </row>
    <row r="88" spans="2:4" ht="15">
      <c r="B88" s="134"/>
      <c r="C88" s="135"/>
      <c r="D88" s="135"/>
    </row>
    <row r="89" spans="2:4" ht="15">
      <c r="B89" s="134"/>
      <c r="C89" s="135"/>
      <c r="D89" s="135"/>
    </row>
    <row r="90" spans="2:4" ht="15">
      <c r="B90" s="134"/>
      <c r="C90" s="135"/>
      <c r="D90" s="135"/>
    </row>
    <row r="91" spans="2:4" ht="15">
      <c r="B91" s="134"/>
      <c r="C91" s="135"/>
      <c r="D91" s="135"/>
    </row>
    <row r="92" spans="2:4" ht="15">
      <c r="B92" s="134"/>
      <c r="C92" s="139"/>
      <c r="D92" s="139"/>
    </row>
    <row r="93" spans="2:4" ht="15">
      <c r="B93" s="134"/>
      <c r="C93" s="135"/>
      <c r="D93" s="136"/>
    </row>
    <row r="94" spans="2:4" ht="15">
      <c r="B94" s="134"/>
      <c r="C94" s="135"/>
      <c r="D94" s="135"/>
    </row>
    <row r="95" spans="2:4" ht="15">
      <c r="B95" s="134"/>
      <c r="C95" s="135"/>
      <c r="D95" s="135"/>
    </row>
    <row r="96" spans="2:4" ht="15">
      <c r="B96" s="134"/>
      <c r="C96" s="135"/>
      <c r="D96" s="135"/>
    </row>
    <row r="97" spans="2:4" ht="15">
      <c r="B97" s="134"/>
      <c r="C97" s="135"/>
      <c r="D97" s="135"/>
    </row>
    <row r="98" spans="2:4" ht="15">
      <c r="B98" s="134"/>
      <c r="C98" s="135"/>
      <c r="D98" s="135"/>
    </row>
    <row r="99" spans="2:4" ht="15">
      <c r="B99" s="134"/>
      <c r="C99" s="135"/>
      <c r="D99" s="135"/>
    </row>
    <row r="100" spans="2:4" ht="15">
      <c r="B100" s="134"/>
      <c r="C100" s="135"/>
      <c r="D100" s="135"/>
    </row>
    <row r="101" spans="2:4" ht="15">
      <c r="B101" s="134"/>
      <c r="C101" s="135"/>
      <c r="D101" s="135"/>
    </row>
    <row r="102" spans="2:4" ht="15">
      <c r="B102" s="134"/>
      <c r="C102" s="135"/>
      <c r="D102" s="135"/>
    </row>
    <row r="103" spans="2:4" ht="15">
      <c r="B103" s="134"/>
      <c r="C103" s="135"/>
      <c r="D103" s="135"/>
    </row>
    <row r="104" spans="2:4" ht="15">
      <c r="B104" s="134"/>
      <c r="C104" s="135"/>
      <c r="D104" s="135"/>
    </row>
    <row r="105" spans="2:4" ht="15">
      <c r="B105" s="134"/>
      <c r="C105" s="135"/>
      <c r="D105" s="135"/>
    </row>
    <row r="106" spans="2:4" ht="15">
      <c r="B106" s="134"/>
      <c r="C106" s="135"/>
      <c r="D106" s="135"/>
    </row>
    <row r="107" spans="2:4" ht="15">
      <c r="B107" s="134"/>
      <c r="C107" s="135"/>
      <c r="D107" s="135"/>
    </row>
    <row r="108" spans="2:4" ht="15">
      <c r="B108" s="134"/>
      <c r="C108" s="135"/>
      <c r="D108" s="135"/>
    </row>
    <row r="109" spans="2:4" ht="15">
      <c r="B109" s="134"/>
      <c r="C109" s="135"/>
      <c r="D109" s="135"/>
    </row>
    <row r="110" spans="2:4" ht="15">
      <c r="B110" s="134"/>
      <c r="C110" s="135"/>
      <c r="D110" s="135"/>
    </row>
    <row r="111" spans="2:4" ht="15">
      <c r="B111" s="134"/>
      <c r="C111" s="135"/>
      <c r="D111" s="135"/>
    </row>
    <row r="112" spans="2:4" ht="15">
      <c r="B112" s="134"/>
      <c r="C112" s="135"/>
      <c r="D112" s="135"/>
    </row>
    <row r="113" spans="2:4" ht="15">
      <c r="B113" s="134"/>
      <c r="C113" s="135"/>
      <c r="D113" s="135"/>
    </row>
    <row r="114" spans="2:4" ht="15">
      <c r="B114" s="134"/>
      <c r="C114" s="135"/>
      <c r="D114" s="135"/>
    </row>
    <row r="115" spans="2:4" ht="15">
      <c r="B115" s="134"/>
      <c r="C115" s="135"/>
      <c r="D115" s="135"/>
    </row>
    <row r="116" spans="2:4" ht="15">
      <c r="B116" s="134"/>
      <c r="C116" s="135"/>
      <c r="D116" s="135"/>
    </row>
    <row r="117" spans="2:4" ht="15">
      <c r="B117" s="134"/>
      <c r="C117" s="135"/>
      <c r="D117" s="135"/>
    </row>
    <row r="118" spans="2:4" ht="15">
      <c r="B118" s="134"/>
      <c r="C118" s="135"/>
      <c r="D118" s="135"/>
    </row>
    <row r="119" spans="2:4" ht="15">
      <c r="B119" s="134"/>
      <c r="C119" s="135"/>
      <c r="D119" s="135"/>
    </row>
    <row r="120" spans="2:4" ht="15">
      <c r="B120" s="134"/>
      <c r="C120" s="135"/>
      <c r="D120" s="135"/>
    </row>
    <row r="121" spans="2:4" ht="15">
      <c r="B121" s="253"/>
      <c r="C121" s="253"/>
      <c r="D121" s="135"/>
    </row>
    <row r="122" spans="2:4" ht="15">
      <c r="B122" s="140"/>
      <c r="C122" s="140"/>
      <c r="D122" s="140"/>
    </row>
  </sheetData>
  <sheetProtection/>
  <mergeCells count="11">
    <mergeCell ref="A6:H6"/>
    <mergeCell ref="D11:E11"/>
    <mergeCell ref="F11:G11"/>
    <mergeCell ref="D18:E18"/>
    <mergeCell ref="F18:G18"/>
    <mergeCell ref="A9:A10"/>
    <mergeCell ref="B9:B10"/>
    <mergeCell ref="D9:E9"/>
    <mergeCell ref="F9:G9"/>
    <mergeCell ref="C10:H10"/>
    <mergeCell ref="B121:C121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8"/>
  <sheetViews>
    <sheetView view="pageLayout" workbookViewId="0" topLeftCell="B1">
      <selection activeCell="D157" sqref="D157:E157"/>
    </sheetView>
  </sheetViews>
  <sheetFormatPr defaultColWidth="9.00390625" defaultRowHeight="12.75"/>
  <cols>
    <col min="1" max="1" width="7.125" style="0" customWidth="1"/>
    <col min="2" max="2" width="9.125" style="14" customWidth="1"/>
    <col min="3" max="3" width="12.875" style="14" customWidth="1"/>
    <col min="4" max="4" width="9.75390625" style="14" customWidth="1"/>
    <col min="5" max="5" width="49.75390625" style="32" customWidth="1"/>
    <col min="6" max="6" width="18.75390625" style="14" customWidth="1"/>
  </cols>
  <sheetData>
    <row r="1" spans="1:6" ht="12.75">
      <c r="A1" s="6"/>
      <c r="B1" s="6"/>
      <c r="C1" s="6"/>
      <c r="D1" s="6"/>
      <c r="E1" s="12"/>
      <c r="F1" s="49" t="s">
        <v>265</v>
      </c>
    </row>
    <row r="2" spans="1:6" ht="12.75">
      <c r="A2" s="6"/>
      <c r="B2" s="6"/>
      <c r="C2" s="6"/>
      <c r="D2" s="6"/>
      <c r="E2" s="12"/>
      <c r="F2" s="49" t="s">
        <v>111</v>
      </c>
    </row>
    <row r="3" spans="1:6" ht="12.75">
      <c r="A3" s="6"/>
      <c r="B3" s="6"/>
      <c r="C3" s="6"/>
      <c r="D3" s="6"/>
      <c r="E3" s="12"/>
      <c r="F3" s="49" t="s">
        <v>302</v>
      </c>
    </row>
    <row r="4" spans="1:6" ht="12.75">
      <c r="A4" s="6"/>
      <c r="B4" s="6"/>
      <c r="C4" s="6"/>
      <c r="D4" s="6"/>
      <c r="E4" s="12"/>
      <c r="F4" s="49" t="s">
        <v>510</v>
      </c>
    </row>
    <row r="5" spans="1:6" ht="15" customHeight="1">
      <c r="A5" s="272" t="s">
        <v>230</v>
      </c>
      <c r="B5" s="272"/>
      <c r="C5" s="272"/>
      <c r="D5" s="272"/>
      <c r="E5" s="272"/>
      <c r="F5" s="272"/>
    </row>
    <row r="6" spans="1:6" ht="15" customHeight="1">
      <c r="A6" s="272" t="s">
        <v>302</v>
      </c>
      <c r="B6" s="272"/>
      <c r="C6" s="272"/>
      <c r="D6" s="272"/>
      <c r="E6" s="272"/>
      <c r="F6" s="272"/>
    </row>
    <row r="7" spans="1:6" ht="14.25" customHeight="1">
      <c r="A7" s="273" t="s">
        <v>495</v>
      </c>
      <c r="B7" s="273"/>
      <c r="C7" s="273"/>
      <c r="D7" s="273"/>
      <c r="E7" s="273"/>
      <c r="F7" s="273"/>
    </row>
    <row r="8" spans="1:6" ht="12.75">
      <c r="A8" s="6"/>
      <c r="B8" s="173"/>
      <c r="C8" s="173"/>
      <c r="D8" s="173"/>
      <c r="E8" s="231"/>
      <c r="F8" s="49" t="s">
        <v>175</v>
      </c>
    </row>
    <row r="9" spans="1:6" ht="12.75">
      <c r="A9" s="271" t="s">
        <v>242</v>
      </c>
      <c r="B9" s="274" t="s">
        <v>131</v>
      </c>
      <c r="C9" s="274" t="s">
        <v>132</v>
      </c>
      <c r="D9" s="274" t="s">
        <v>133</v>
      </c>
      <c r="E9" s="275" t="s">
        <v>179</v>
      </c>
      <c r="F9" s="270" t="s">
        <v>134</v>
      </c>
    </row>
    <row r="10" spans="1:6" ht="12.75">
      <c r="A10" s="271"/>
      <c r="B10" s="274"/>
      <c r="C10" s="274"/>
      <c r="D10" s="274"/>
      <c r="E10" s="275"/>
      <c r="F10" s="270"/>
    </row>
    <row r="11" spans="1:6" ht="12.75">
      <c r="A11" s="271"/>
      <c r="B11" s="274"/>
      <c r="C11" s="274"/>
      <c r="D11" s="274"/>
      <c r="E11" s="275"/>
      <c r="F11" s="270"/>
    </row>
    <row r="12" spans="1:6" ht="12.75">
      <c r="A12" s="271"/>
      <c r="B12" s="274"/>
      <c r="C12" s="274"/>
      <c r="D12" s="274"/>
      <c r="E12" s="275"/>
      <c r="F12" s="270"/>
    </row>
    <row r="13" spans="1:6" ht="12.75">
      <c r="A13" s="271"/>
      <c r="B13" s="274"/>
      <c r="C13" s="274"/>
      <c r="D13" s="274"/>
      <c r="E13" s="275"/>
      <c r="F13" s="270"/>
    </row>
    <row r="14" spans="1:6" ht="4.5" customHeight="1">
      <c r="A14" s="271"/>
      <c r="B14" s="274"/>
      <c r="C14" s="274"/>
      <c r="D14" s="274"/>
      <c r="E14" s="275"/>
      <c r="F14" s="270"/>
    </row>
    <row r="15" spans="1:6" ht="12.75" hidden="1">
      <c r="A15" s="271"/>
      <c r="B15" s="274"/>
      <c r="C15" s="274"/>
      <c r="D15" s="274"/>
      <c r="E15" s="275"/>
      <c r="F15" s="270"/>
    </row>
    <row r="16" spans="1:6" ht="12.75" hidden="1">
      <c r="A16" s="271"/>
      <c r="B16" s="274"/>
      <c r="C16" s="274"/>
      <c r="D16" s="274"/>
      <c r="E16" s="275"/>
      <c r="F16" s="270"/>
    </row>
    <row r="17" spans="1:6" ht="12.75" hidden="1">
      <c r="A17" s="271"/>
      <c r="B17" s="274"/>
      <c r="C17" s="274"/>
      <c r="D17" s="274"/>
      <c r="E17" s="275"/>
      <c r="F17" s="270"/>
    </row>
    <row r="18" spans="1:6" ht="12.75" hidden="1">
      <c r="A18" s="271"/>
      <c r="B18" s="274"/>
      <c r="C18" s="274"/>
      <c r="D18" s="274"/>
      <c r="E18" s="275"/>
      <c r="F18" s="270"/>
    </row>
    <row r="19" spans="1:6" s="40" customFormat="1" ht="25.5">
      <c r="A19" s="190" t="s">
        <v>102</v>
      </c>
      <c r="B19" s="191"/>
      <c r="C19" s="191"/>
      <c r="D19" s="191"/>
      <c r="E19" s="192" t="s">
        <v>103</v>
      </c>
      <c r="F19" s="193">
        <f aca="true" t="shared" si="0" ref="F19:F24">F20</f>
        <v>73.3</v>
      </c>
    </row>
    <row r="20" spans="1:6" ht="12.75">
      <c r="A20" s="194"/>
      <c r="B20" s="195" t="s">
        <v>244</v>
      </c>
      <c r="C20" s="195"/>
      <c r="D20" s="195"/>
      <c r="E20" s="196" t="s">
        <v>154</v>
      </c>
      <c r="F20" s="197">
        <f t="shared" si="0"/>
        <v>73.3</v>
      </c>
    </row>
    <row r="21" spans="1:6" ht="38.25">
      <c r="A21" s="205"/>
      <c r="B21" s="198" t="s">
        <v>246</v>
      </c>
      <c r="C21" s="198"/>
      <c r="D21" s="198"/>
      <c r="E21" s="199" t="s">
        <v>214</v>
      </c>
      <c r="F21" s="200">
        <f t="shared" si="0"/>
        <v>73.3</v>
      </c>
    </row>
    <row r="22" spans="1:6" ht="51" customHeight="1">
      <c r="A22" s="205"/>
      <c r="B22" s="198"/>
      <c r="C22" s="177" t="s">
        <v>95</v>
      </c>
      <c r="D22" s="146"/>
      <c r="E22" s="180" t="s">
        <v>299</v>
      </c>
      <c r="F22" s="201">
        <f t="shared" si="0"/>
        <v>73.3</v>
      </c>
    </row>
    <row r="23" spans="1:6" ht="38.25">
      <c r="A23" s="205"/>
      <c r="B23" s="198"/>
      <c r="C23" s="177" t="s">
        <v>97</v>
      </c>
      <c r="D23" s="178"/>
      <c r="E23" s="180" t="s">
        <v>422</v>
      </c>
      <c r="F23" s="201">
        <f t="shared" si="0"/>
        <v>73.3</v>
      </c>
    </row>
    <row r="24" spans="1:6" ht="12.75">
      <c r="A24" s="205"/>
      <c r="B24" s="198"/>
      <c r="C24" s="146"/>
      <c r="D24" s="146" t="s">
        <v>156</v>
      </c>
      <c r="E24" s="179" t="s">
        <v>189</v>
      </c>
      <c r="F24" s="201">
        <f t="shared" si="0"/>
        <v>73.3</v>
      </c>
    </row>
    <row r="25" spans="1:6" ht="12.75">
      <c r="A25" s="205"/>
      <c r="B25" s="198"/>
      <c r="C25" s="152"/>
      <c r="D25" s="152">
        <v>540</v>
      </c>
      <c r="E25" s="153" t="s">
        <v>190</v>
      </c>
      <c r="F25" s="201">
        <v>73.3</v>
      </c>
    </row>
    <row r="26" spans="1:6" s="15" customFormat="1" ht="25.5">
      <c r="A26" s="190" t="s">
        <v>104</v>
      </c>
      <c r="B26" s="202"/>
      <c r="C26" s="203"/>
      <c r="D26" s="202"/>
      <c r="E26" s="192" t="s">
        <v>105</v>
      </c>
      <c r="F26" s="204">
        <f>F27+F84+F91+F104+F115+F144+F151</f>
        <v>7999.1</v>
      </c>
    </row>
    <row r="27" spans="1:6" s="15" customFormat="1" ht="15">
      <c r="A27" s="194"/>
      <c r="B27" s="195" t="s">
        <v>244</v>
      </c>
      <c r="C27" s="195"/>
      <c r="D27" s="195"/>
      <c r="E27" s="196" t="s">
        <v>154</v>
      </c>
      <c r="F27" s="197">
        <f>F34+F57+F62+F28</f>
        <v>3334</v>
      </c>
    </row>
    <row r="28" spans="1:6" ht="25.5">
      <c r="A28" s="205"/>
      <c r="B28" s="198" t="s">
        <v>245</v>
      </c>
      <c r="C28" s="198"/>
      <c r="D28" s="198"/>
      <c r="E28" s="199" t="s">
        <v>213</v>
      </c>
      <c r="F28" s="200">
        <f>F29</f>
        <v>796</v>
      </c>
    </row>
    <row r="29" spans="1:6" ht="15" customHeight="1">
      <c r="A29" s="205"/>
      <c r="B29" s="152"/>
      <c r="C29" s="177" t="s">
        <v>100</v>
      </c>
      <c r="D29" s="146"/>
      <c r="E29" s="141" t="s">
        <v>159</v>
      </c>
      <c r="F29" s="201">
        <f>F30</f>
        <v>796</v>
      </c>
    </row>
    <row r="30" spans="1:6" ht="25.5">
      <c r="A30" s="205"/>
      <c r="B30" s="152"/>
      <c r="C30" s="177" t="s">
        <v>88</v>
      </c>
      <c r="D30" s="146"/>
      <c r="E30" s="141" t="s">
        <v>300</v>
      </c>
      <c r="F30" s="201">
        <f>F31</f>
        <v>796</v>
      </c>
    </row>
    <row r="31" spans="1:6" ht="12.75">
      <c r="A31" s="205"/>
      <c r="B31" s="152"/>
      <c r="C31" s="177" t="s">
        <v>89</v>
      </c>
      <c r="D31" s="178"/>
      <c r="E31" s="141" t="s">
        <v>424</v>
      </c>
      <c r="F31" s="201">
        <f>F32</f>
        <v>796</v>
      </c>
    </row>
    <row r="32" spans="1:6" ht="51.75" customHeight="1">
      <c r="A32" s="205"/>
      <c r="B32" s="152"/>
      <c r="C32" s="146"/>
      <c r="D32" s="146" t="s">
        <v>162</v>
      </c>
      <c r="E32" s="179" t="s">
        <v>155</v>
      </c>
      <c r="F32" s="201">
        <f>F33</f>
        <v>796</v>
      </c>
    </row>
    <row r="33" spans="1:6" ht="30" customHeight="1">
      <c r="A33" s="205"/>
      <c r="B33" s="152"/>
      <c r="C33" s="152"/>
      <c r="D33" s="152">
        <v>120</v>
      </c>
      <c r="E33" s="153" t="s">
        <v>164</v>
      </c>
      <c r="F33" s="201">
        <v>796</v>
      </c>
    </row>
    <row r="34" spans="1:6" s="14" customFormat="1" ht="60" customHeight="1">
      <c r="A34" s="205"/>
      <c r="B34" s="198" t="s">
        <v>247</v>
      </c>
      <c r="C34" s="178"/>
      <c r="D34" s="178"/>
      <c r="E34" s="181" t="s">
        <v>215</v>
      </c>
      <c r="F34" s="206">
        <f>F40+F35</f>
        <v>1901.5</v>
      </c>
    </row>
    <row r="35" spans="1:6" s="120" customFormat="1" ht="60.75" customHeight="1">
      <c r="A35" s="205"/>
      <c r="B35" s="152"/>
      <c r="C35" s="182" t="s">
        <v>85</v>
      </c>
      <c r="D35" s="178"/>
      <c r="E35" s="141" t="s">
        <v>403</v>
      </c>
      <c r="F35" s="201">
        <f>F36</f>
        <v>10</v>
      </c>
    </row>
    <row r="36" spans="1:6" s="120" customFormat="1" ht="79.5" customHeight="1">
      <c r="A36" s="205"/>
      <c r="B36" s="152"/>
      <c r="C36" s="182" t="s">
        <v>428</v>
      </c>
      <c r="D36" s="146"/>
      <c r="E36" s="163" t="s">
        <v>86</v>
      </c>
      <c r="F36" s="201">
        <f>F37</f>
        <v>10</v>
      </c>
    </row>
    <row r="37" spans="1:6" s="120" customFormat="1" ht="38.25" customHeight="1">
      <c r="A37" s="205"/>
      <c r="B37" s="152"/>
      <c r="C37" s="233" t="s">
        <v>446</v>
      </c>
      <c r="D37" s="233"/>
      <c r="E37" s="234" t="s">
        <v>157</v>
      </c>
      <c r="F37" s="201">
        <f>F38</f>
        <v>10</v>
      </c>
    </row>
    <row r="38" spans="1:6" s="120" customFormat="1" ht="33" customHeight="1">
      <c r="A38" s="205"/>
      <c r="B38" s="152"/>
      <c r="C38" s="233"/>
      <c r="D38" s="233" t="s">
        <v>140</v>
      </c>
      <c r="E38" s="234" t="s">
        <v>419</v>
      </c>
      <c r="F38" s="201">
        <f>F39</f>
        <v>10</v>
      </c>
    </row>
    <row r="39" spans="1:6" s="120" customFormat="1" ht="32.25" customHeight="1">
      <c r="A39" s="205"/>
      <c r="B39" s="152"/>
      <c r="C39" s="182"/>
      <c r="D39" s="152" t="s">
        <v>141</v>
      </c>
      <c r="E39" s="153" t="s">
        <v>165</v>
      </c>
      <c r="F39" s="201">
        <v>10</v>
      </c>
    </row>
    <row r="40" spans="1:6" ht="15" customHeight="1">
      <c r="A40" s="205"/>
      <c r="B40" s="152"/>
      <c r="C40" s="177" t="s">
        <v>100</v>
      </c>
      <c r="D40" s="146"/>
      <c r="E40" s="141" t="s">
        <v>159</v>
      </c>
      <c r="F40" s="201">
        <f>F41+F49+F53</f>
        <v>1891.5</v>
      </c>
    </row>
    <row r="41" spans="1:6" ht="30" customHeight="1">
      <c r="A41" s="205"/>
      <c r="B41" s="152"/>
      <c r="C41" s="177" t="s">
        <v>88</v>
      </c>
      <c r="D41" s="178"/>
      <c r="E41" s="141" t="s">
        <v>300</v>
      </c>
      <c r="F41" s="201">
        <f>F42</f>
        <v>1791.6000000000001</v>
      </c>
    </row>
    <row r="42" spans="1:6" ht="25.5">
      <c r="A42" s="205"/>
      <c r="B42" s="152"/>
      <c r="C42" s="177" t="s">
        <v>91</v>
      </c>
      <c r="D42" s="146"/>
      <c r="E42" s="141" t="s">
        <v>160</v>
      </c>
      <c r="F42" s="201">
        <f>F43+F45+F47</f>
        <v>1791.6000000000001</v>
      </c>
    </row>
    <row r="43" spans="1:6" ht="63.75">
      <c r="A43" s="205"/>
      <c r="B43" s="152"/>
      <c r="C43" s="146"/>
      <c r="D43" s="146" t="s">
        <v>162</v>
      </c>
      <c r="E43" s="179" t="s">
        <v>155</v>
      </c>
      <c r="F43" s="201">
        <f>F44</f>
        <v>1466.9</v>
      </c>
    </row>
    <row r="44" spans="1:6" ht="35.25" customHeight="1">
      <c r="A44" s="205"/>
      <c r="B44" s="152"/>
      <c r="C44" s="152"/>
      <c r="D44" s="152">
        <v>120</v>
      </c>
      <c r="E44" s="153" t="s">
        <v>164</v>
      </c>
      <c r="F44" s="201">
        <v>1466.9</v>
      </c>
    </row>
    <row r="45" spans="1:6" ht="25.5">
      <c r="A45" s="205"/>
      <c r="B45" s="152"/>
      <c r="C45" s="152"/>
      <c r="D45" s="146" t="s">
        <v>140</v>
      </c>
      <c r="E45" s="179" t="s">
        <v>419</v>
      </c>
      <c r="F45" s="201">
        <f>F46</f>
        <v>311.3</v>
      </c>
    </row>
    <row r="46" spans="1:6" ht="30" customHeight="1">
      <c r="A46" s="205"/>
      <c r="B46" s="152"/>
      <c r="C46" s="152"/>
      <c r="D46" s="152">
        <v>240</v>
      </c>
      <c r="E46" s="153" t="s">
        <v>165</v>
      </c>
      <c r="F46" s="201">
        <v>311.3</v>
      </c>
    </row>
    <row r="47" spans="1:6" ht="12.75">
      <c r="A47" s="205"/>
      <c r="B47" s="152"/>
      <c r="C47" s="152"/>
      <c r="D47" s="178" t="s">
        <v>425</v>
      </c>
      <c r="E47" s="181" t="s">
        <v>135</v>
      </c>
      <c r="F47" s="201">
        <f>F48</f>
        <v>13.4</v>
      </c>
    </row>
    <row r="48" spans="1:6" ht="12.75">
      <c r="A48" s="205"/>
      <c r="B48" s="152"/>
      <c r="C48" s="152"/>
      <c r="D48" s="152">
        <v>850</v>
      </c>
      <c r="E48" s="153" t="s">
        <v>136</v>
      </c>
      <c r="F48" s="201">
        <v>13.4</v>
      </c>
    </row>
    <row r="49" spans="1:6" ht="38.25">
      <c r="A49" s="205"/>
      <c r="B49" s="152"/>
      <c r="C49" s="177" t="s">
        <v>92</v>
      </c>
      <c r="D49" s="146"/>
      <c r="E49" s="141" t="s">
        <v>298</v>
      </c>
      <c r="F49" s="201">
        <f>F50</f>
        <v>0.6</v>
      </c>
    </row>
    <row r="50" spans="1:6" ht="25.5">
      <c r="A50" s="205"/>
      <c r="B50" s="152"/>
      <c r="C50" s="177" t="s">
        <v>93</v>
      </c>
      <c r="D50" s="146"/>
      <c r="E50" s="141" t="s">
        <v>161</v>
      </c>
      <c r="F50" s="201">
        <f>F51</f>
        <v>0.6</v>
      </c>
    </row>
    <row r="51" spans="1:6" ht="25.5">
      <c r="A51" s="205"/>
      <c r="B51" s="152"/>
      <c r="C51" s="146"/>
      <c r="D51" s="178" t="s">
        <v>140</v>
      </c>
      <c r="E51" s="181" t="s">
        <v>419</v>
      </c>
      <c r="F51" s="201">
        <f>F52</f>
        <v>0.6</v>
      </c>
    </row>
    <row r="52" spans="1:6" ht="30" customHeight="1">
      <c r="A52" s="205"/>
      <c r="B52" s="152"/>
      <c r="C52" s="152"/>
      <c r="D52" s="152">
        <v>240</v>
      </c>
      <c r="E52" s="153" t="s">
        <v>165</v>
      </c>
      <c r="F52" s="201">
        <v>0.6</v>
      </c>
    </row>
    <row r="53" spans="1:6" ht="54.75" customHeight="1">
      <c r="A53" s="205"/>
      <c r="B53" s="152"/>
      <c r="C53" s="177" t="s">
        <v>95</v>
      </c>
      <c r="D53" s="146"/>
      <c r="E53" s="141" t="s">
        <v>299</v>
      </c>
      <c r="F53" s="201">
        <f>F54</f>
        <v>99.3</v>
      </c>
    </row>
    <row r="54" spans="1:6" ht="64.5" customHeight="1">
      <c r="A54" s="205"/>
      <c r="B54" s="152"/>
      <c r="C54" s="177" t="s">
        <v>98</v>
      </c>
      <c r="D54" s="146"/>
      <c r="E54" s="180" t="s">
        <v>438</v>
      </c>
      <c r="F54" s="201">
        <f>F55</f>
        <v>99.3</v>
      </c>
    </row>
    <row r="55" spans="1:6" ht="12.75">
      <c r="A55" s="205"/>
      <c r="B55" s="152"/>
      <c r="C55" s="146"/>
      <c r="D55" s="146" t="s">
        <v>156</v>
      </c>
      <c r="E55" s="179" t="s">
        <v>189</v>
      </c>
      <c r="F55" s="207">
        <f>F56</f>
        <v>99.3</v>
      </c>
    </row>
    <row r="56" spans="1:6" ht="12.75">
      <c r="A56" s="205"/>
      <c r="B56" s="152"/>
      <c r="C56" s="208"/>
      <c r="D56" s="152">
        <v>540</v>
      </c>
      <c r="E56" s="153" t="s">
        <v>190</v>
      </c>
      <c r="F56" s="201">
        <v>99.3</v>
      </c>
    </row>
    <row r="57" spans="1:6" ht="12.75">
      <c r="A57" s="205"/>
      <c r="B57" s="198" t="s">
        <v>262</v>
      </c>
      <c r="C57" s="198"/>
      <c r="D57" s="198"/>
      <c r="E57" s="199" t="s">
        <v>182</v>
      </c>
      <c r="F57" s="200">
        <f>F58</f>
        <v>20</v>
      </c>
    </row>
    <row r="58" spans="1:6" ht="38.25">
      <c r="A58" s="205"/>
      <c r="B58" s="152"/>
      <c r="C58" s="177" t="s">
        <v>95</v>
      </c>
      <c r="D58" s="178"/>
      <c r="E58" s="141" t="s">
        <v>299</v>
      </c>
      <c r="F58" s="201">
        <f>F59</f>
        <v>20</v>
      </c>
    </row>
    <row r="59" spans="1:6" ht="12.75">
      <c r="A59" s="205"/>
      <c r="B59" s="152"/>
      <c r="C59" s="177" t="s">
        <v>96</v>
      </c>
      <c r="D59" s="146"/>
      <c r="E59" s="141" t="s">
        <v>158</v>
      </c>
      <c r="F59" s="207">
        <f>F60</f>
        <v>20</v>
      </c>
    </row>
    <row r="60" spans="1:6" ht="12.75">
      <c r="A60" s="205"/>
      <c r="B60" s="152"/>
      <c r="C60" s="178"/>
      <c r="D60" s="178" t="s">
        <v>425</v>
      </c>
      <c r="E60" s="181" t="s">
        <v>135</v>
      </c>
      <c r="F60" s="207">
        <f>F61</f>
        <v>20</v>
      </c>
    </row>
    <row r="61" spans="1:6" ht="12.75">
      <c r="A61" s="205"/>
      <c r="B61" s="152"/>
      <c r="C61" s="152"/>
      <c r="D61" s="152">
        <v>870</v>
      </c>
      <c r="E61" s="153" t="s">
        <v>137</v>
      </c>
      <c r="F61" s="201">
        <v>20</v>
      </c>
    </row>
    <row r="62" spans="1:6" ht="12.75">
      <c r="A62" s="205"/>
      <c r="B62" s="198" t="s">
        <v>248</v>
      </c>
      <c r="C62" s="198"/>
      <c r="D62" s="198"/>
      <c r="E62" s="199" t="s">
        <v>183</v>
      </c>
      <c r="F62" s="200">
        <f>F63+F72+F80</f>
        <v>616.5</v>
      </c>
    </row>
    <row r="63" spans="1:6" ht="47.25" customHeight="1">
      <c r="A63" s="205"/>
      <c r="B63" s="152"/>
      <c r="C63" s="182" t="s">
        <v>78</v>
      </c>
      <c r="D63" s="146"/>
      <c r="E63" s="141" t="s">
        <v>402</v>
      </c>
      <c r="F63" s="207">
        <f>F64</f>
        <v>90</v>
      </c>
    </row>
    <row r="64" spans="1:6" ht="47.25" customHeight="1">
      <c r="A64" s="205"/>
      <c r="B64" s="152"/>
      <c r="C64" s="182" t="s">
        <v>426</v>
      </c>
      <c r="D64" s="146"/>
      <c r="E64" s="141" t="s">
        <v>427</v>
      </c>
      <c r="F64" s="207">
        <f>F65</f>
        <v>90</v>
      </c>
    </row>
    <row r="65" spans="1:6" s="120" customFormat="1" ht="25.5" customHeight="1">
      <c r="A65" s="205"/>
      <c r="B65" s="152"/>
      <c r="C65" s="182" t="s">
        <v>79</v>
      </c>
      <c r="D65" s="146"/>
      <c r="E65" s="163" t="s">
        <v>80</v>
      </c>
      <c r="F65" s="207">
        <f>F66+F69</f>
        <v>90</v>
      </c>
    </row>
    <row r="66" spans="1:6" s="120" customFormat="1" ht="30.75" customHeight="1">
      <c r="A66" s="205"/>
      <c r="B66" s="152"/>
      <c r="C66" s="235" t="s">
        <v>2</v>
      </c>
      <c r="D66" s="235"/>
      <c r="E66" s="236" t="s">
        <v>3</v>
      </c>
      <c r="F66" s="207">
        <f>F67</f>
        <v>50</v>
      </c>
    </row>
    <row r="67" spans="1:6" s="120" customFormat="1" ht="36.75" customHeight="1">
      <c r="A67" s="205"/>
      <c r="B67" s="152"/>
      <c r="C67" s="235"/>
      <c r="D67" s="235" t="s">
        <v>140</v>
      </c>
      <c r="E67" s="236" t="s">
        <v>419</v>
      </c>
      <c r="F67" s="207">
        <f>F68</f>
        <v>50</v>
      </c>
    </row>
    <row r="68" spans="1:6" s="120" customFormat="1" ht="38.25" customHeight="1">
      <c r="A68" s="205"/>
      <c r="B68" s="152"/>
      <c r="C68" s="182"/>
      <c r="D68" s="152" t="s">
        <v>141</v>
      </c>
      <c r="E68" s="153" t="s">
        <v>165</v>
      </c>
      <c r="F68" s="207">
        <v>50</v>
      </c>
    </row>
    <row r="69" spans="1:6" s="120" customFormat="1" ht="31.5" customHeight="1">
      <c r="A69" s="205"/>
      <c r="B69" s="152"/>
      <c r="C69" s="177" t="s">
        <v>81</v>
      </c>
      <c r="D69" s="152"/>
      <c r="E69" s="141" t="s">
        <v>138</v>
      </c>
      <c r="F69" s="201">
        <f>F70</f>
        <v>40</v>
      </c>
    </row>
    <row r="70" spans="1:6" s="120" customFormat="1" ht="22.5" customHeight="1">
      <c r="A70" s="205"/>
      <c r="B70" s="152"/>
      <c r="C70" s="146"/>
      <c r="D70" s="178" t="s">
        <v>425</v>
      </c>
      <c r="E70" s="181" t="s">
        <v>135</v>
      </c>
      <c r="F70" s="201">
        <f>F71</f>
        <v>40</v>
      </c>
    </row>
    <row r="71" spans="1:6" s="120" customFormat="1" ht="17.25" customHeight="1">
      <c r="A71" s="205"/>
      <c r="B71" s="152"/>
      <c r="C71" s="166"/>
      <c r="D71" s="152">
        <v>850</v>
      </c>
      <c r="E71" s="153" t="s">
        <v>136</v>
      </c>
      <c r="F71" s="201">
        <v>40</v>
      </c>
    </row>
    <row r="72" spans="1:6" s="120" customFormat="1" ht="60.75" customHeight="1">
      <c r="A72" s="205"/>
      <c r="B72" s="152"/>
      <c r="C72" s="182" t="s">
        <v>85</v>
      </c>
      <c r="D72" s="178"/>
      <c r="E72" s="141" t="s">
        <v>403</v>
      </c>
      <c r="F72" s="201">
        <f>F73</f>
        <v>30</v>
      </c>
    </row>
    <row r="73" spans="1:6" s="120" customFormat="1" ht="79.5" customHeight="1">
      <c r="A73" s="205"/>
      <c r="B73" s="152"/>
      <c r="C73" s="182" t="s">
        <v>428</v>
      </c>
      <c r="D73" s="146"/>
      <c r="E73" s="163" t="s">
        <v>86</v>
      </c>
      <c r="F73" s="201">
        <f>F77+F74</f>
        <v>30</v>
      </c>
    </row>
    <row r="74" spans="1:6" s="120" customFormat="1" ht="40.5" customHeight="1">
      <c r="A74" s="205"/>
      <c r="B74" s="152"/>
      <c r="C74" s="233" t="s">
        <v>447</v>
      </c>
      <c r="D74" s="233"/>
      <c r="E74" s="234" t="s">
        <v>163</v>
      </c>
      <c r="F74" s="201">
        <f>F75</f>
        <v>5</v>
      </c>
    </row>
    <row r="75" spans="1:6" s="120" customFormat="1" ht="33.75" customHeight="1">
      <c r="A75" s="205"/>
      <c r="B75" s="152"/>
      <c r="C75" s="233"/>
      <c r="D75" s="233" t="s">
        <v>140</v>
      </c>
      <c r="E75" s="234" t="s">
        <v>419</v>
      </c>
      <c r="F75" s="201">
        <f>F76</f>
        <v>5</v>
      </c>
    </row>
    <row r="76" spans="1:6" s="120" customFormat="1" ht="39" customHeight="1">
      <c r="A76" s="205"/>
      <c r="B76" s="152"/>
      <c r="C76" s="182"/>
      <c r="D76" s="152" t="s">
        <v>141</v>
      </c>
      <c r="E76" s="153" t="s">
        <v>165</v>
      </c>
      <c r="F76" s="201">
        <v>5</v>
      </c>
    </row>
    <row r="77" spans="1:6" s="120" customFormat="1" ht="31.5" customHeight="1">
      <c r="A77" s="205"/>
      <c r="B77" s="152"/>
      <c r="C77" s="177" t="s">
        <v>429</v>
      </c>
      <c r="D77" s="178"/>
      <c r="E77" s="181" t="s">
        <v>301</v>
      </c>
      <c r="F77" s="154">
        <f>F78</f>
        <v>25</v>
      </c>
    </row>
    <row r="78" spans="1:6" s="120" customFormat="1" ht="30" customHeight="1">
      <c r="A78" s="205"/>
      <c r="B78" s="152"/>
      <c r="C78" s="146"/>
      <c r="D78" s="146" t="s">
        <v>140</v>
      </c>
      <c r="E78" s="179" t="s">
        <v>419</v>
      </c>
      <c r="F78" s="154">
        <f>F79</f>
        <v>25</v>
      </c>
    </row>
    <row r="79" spans="1:6" s="120" customFormat="1" ht="30" customHeight="1">
      <c r="A79" s="205"/>
      <c r="B79" s="152"/>
      <c r="C79" s="152"/>
      <c r="D79" s="152" t="s">
        <v>141</v>
      </c>
      <c r="E79" s="153" t="s">
        <v>165</v>
      </c>
      <c r="F79" s="154">
        <v>25</v>
      </c>
    </row>
    <row r="80" spans="1:6" s="120" customFormat="1" ht="45.75" customHeight="1">
      <c r="A80" s="205"/>
      <c r="B80" s="152"/>
      <c r="C80" s="177" t="s">
        <v>95</v>
      </c>
      <c r="D80" s="146"/>
      <c r="E80" s="141" t="s">
        <v>299</v>
      </c>
      <c r="F80" s="154">
        <f>F81</f>
        <v>496.5</v>
      </c>
    </row>
    <row r="81" spans="1:6" s="120" customFormat="1" ht="105" customHeight="1">
      <c r="A81" s="205"/>
      <c r="B81" s="152"/>
      <c r="C81" s="177" t="s">
        <v>507</v>
      </c>
      <c r="D81" s="146"/>
      <c r="E81" s="180" t="s">
        <v>508</v>
      </c>
      <c r="F81" s="154">
        <f>F82</f>
        <v>496.5</v>
      </c>
    </row>
    <row r="82" spans="1:6" s="120" customFormat="1" ht="15" customHeight="1">
      <c r="A82" s="205"/>
      <c r="B82" s="152"/>
      <c r="C82" s="152"/>
      <c r="D82" s="146" t="s">
        <v>156</v>
      </c>
      <c r="E82" s="179" t="s">
        <v>189</v>
      </c>
      <c r="F82" s="154">
        <f>F83</f>
        <v>496.5</v>
      </c>
    </row>
    <row r="83" spans="1:6" s="120" customFormat="1" ht="18.75" customHeight="1">
      <c r="A83" s="205"/>
      <c r="B83" s="152"/>
      <c r="C83" s="152"/>
      <c r="D83" s="152">
        <v>540</v>
      </c>
      <c r="E83" s="153" t="s">
        <v>190</v>
      </c>
      <c r="F83" s="154">
        <v>496.5</v>
      </c>
    </row>
    <row r="84" spans="1:6" ht="12.75">
      <c r="A84" s="194"/>
      <c r="B84" s="209" t="s">
        <v>249</v>
      </c>
      <c r="C84" s="209"/>
      <c r="D84" s="209"/>
      <c r="E84" s="210" t="s">
        <v>153</v>
      </c>
      <c r="F84" s="211">
        <f>F85</f>
        <v>88.4</v>
      </c>
    </row>
    <row r="85" spans="1:6" ht="12.75">
      <c r="A85" s="194"/>
      <c r="B85" s="209" t="s">
        <v>250</v>
      </c>
      <c r="C85" s="209"/>
      <c r="D85" s="209"/>
      <c r="E85" s="212" t="s">
        <v>184</v>
      </c>
      <c r="F85" s="211">
        <f>F86</f>
        <v>88.4</v>
      </c>
    </row>
    <row r="86" spans="1:6" ht="12.75">
      <c r="A86" s="194"/>
      <c r="B86" s="209"/>
      <c r="C86" s="177" t="s">
        <v>100</v>
      </c>
      <c r="D86" s="146"/>
      <c r="E86" s="141" t="s">
        <v>159</v>
      </c>
      <c r="F86" s="213">
        <f>F88</f>
        <v>88.4</v>
      </c>
    </row>
    <row r="87" spans="1:6" ht="48.75" customHeight="1">
      <c r="A87" s="194"/>
      <c r="B87" s="209"/>
      <c r="C87" s="177" t="s">
        <v>92</v>
      </c>
      <c r="D87" s="146"/>
      <c r="E87" s="141" t="s">
        <v>298</v>
      </c>
      <c r="F87" s="213">
        <f>F88</f>
        <v>88.4</v>
      </c>
    </row>
    <row r="88" spans="1:6" ht="35.25" customHeight="1">
      <c r="A88" s="194"/>
      <c r="B88" s="168"/>
      <c r="C88" s="177" t="s">
        <v>94</v>
      </c>
      <c r="D88" s="146"/>
      <c r="E88" s="141" t="s">
        <v>284</v>
      </c>
      <c r="F88" s="213">
        <f>F89</f>
        <v>88.4</v>
      </c>
    </row>
    <row r="89" spans="1:6" ht="63.75">
      <c r="A89" s="194"/>
      <c r="B89" s="168"/>
      <c r="C89" s="178"/>
      <c r="D89" s="178" t="s">
        <v>162</v>
      </c>
      <c r="E89" s="181" t="s">
        <v>155</v>
      </c>
      <c r="F89" s="213">
        <f>F90</f>
        <v>88.4</v>
      </c>
    </row>
    <row r="90" spans="1:6" ht="25.5">
      <c r="A90" s="205"/>
      <c r="B90" s="177"/>
      <c r="C90" s="177"/>
      <c r="D90" s="152">
        <v>120</v>
      </c>
      <c r="E90" s="153" t="s">
        <v>164</v>
      </c>
      <c r="F90" s="201">
        <v>88.4</v>
      </c>
    </row>
    <row r="91" spans="1:6" ht="25.5">
      <c r="A91" s="194"/>
      <c r="B91" s="195" t="s">
        <v>251</v>
      </c>
      <c r="C91" s="195"/>
      <c r="D91" s="195"/>
      <c r="E91" s="214" t="s">
        <v>152</v>
      </c>
      <c r="F91" s="197">
        <f>F92+F98</f>
        <v>125</v>
      </c>
    </row>
    <row r="92" spans="1:6" ht="38.25">
      <c r="A92" s="194"/>
      <c r="B92" s="178" t="s">
        <v>252</v>
      </c>
      <c r="C92" s="178"/>
      <c r="D92" s="178"/>
      <c r="E92" s="181" t="s">
        <v>139</v>
      </c>
      <c r="F92" s="211">
        <f>F93</f>
        <v>5</v>
      </c>
    </row>
    <row r="93" spans="1:6" s="120" customFormat="1" ht="60.75" customHeight="1">
      <c r="A93" s="194"/>
      <c r="B93" s="146"/>
      <c r="C93" s="168" t="s">
        <v>82</v>
      </c>
      <c r="D93" s="146"/>
      <c r="E93" s="141" t="s">
        <v>106</v>
      </c>
      <c r="F93" s="213">
        <f>F95</f>
        <v>5</v>
      </c>
    </row>
    <row r="94" spans="1:6" s="120" customFormat="1" ht="41.25" customHeight="1">
      <c r="A94" s="194"/>
      <c r="B94" s="146"/>
      <c r="C94" s="168" t="s">
        <v>430</v>
      </c>
      <c r="D94" s="146"/>
      <c r="E94" s="163" t="s">
        <v>83</v>
      </c>
      <c r="F94" s="213">
        <f>F95</f>
        <v>5</v>
      </c>
    </row>
    <row r="95" spans="1:6" s="120" customFormat="1" ht="42" customHeight="1">
      <c r="A95" s="194"/>
      <c r="B95" s="146"/>
      <c r="C95" s="168" t="s">
        <v>431</v>
      </c>
      <c r="D95" s="146"/>
      <c r="E95" s="141" t="s">
        <v>84</v>
      </c>
      <c r="F95" s="213">
        <f>F96</f>
        <v>5</v>
      </c>
    </row>
    <row r="96" spans="1:6" s="120" customFormat="1" ht="30" customHeight="1">
      <c r="A96" s="194"/>
      <c r="B96" s="146"/>
      <c r="C96" s="146"/>
      <c r="D96" s="146" t="s">
        <v>140</v>
      </c>
      <c r="E96" s="179" t="s">
        <v>419</v>
      </c>
      <c r="F96" s="213">
        <f>F97</f>
        <v>5</v>
      </c>
    </row>
    <row r="97" spans="1:6" s="120" customFormat="1" ht="30" customHeight="1">
      <c r="A97" s="194"/>
      <c r="B97" s="150"/>
      <c r="C97" s="150"/>
      <c r="D97" s="152">
        <v>240</v>
      </c>
      <c r="E97" s="153" t="s">
        <v>165</v>
      </c>
      <c r="F97" s="213">
        <v>5</v>
      </c>
    </row>
    <row r="98" spans="1:6" ht="12.75">
      <c r="A98" s="205"/>
      <c r="B98" s="198" t="s">
        <v>253</v>
      </c>
      <c r="C98" s="198"/>
      <c r="D98" s="198"/>
      <c r="E98" s="199" t="s">
        <v>185</v>
      </c>
      <c r="F98" s="206">
        <f>F99</f>
        <v>120</v>
      </c>
    </row>
    <row r="99" spans="1:6" ht="38.25">
      <c r="A99" s="205"/>
      <c r="B99" s="152"/>
      <c r="C99" s="168" t="s">
        <v>82</v>
      </c>
      <c r="D99" s="146"/>
      <c r="E99" s="141" t="s">
        <v>106</v>
      </c>
      <c r="F99" s="201">
        <f>F101</f>
        <v>120</v>
      </c>
    </row>
    <row r="100" spans="1:6" ht="38.25">
      <c r="A100" s="205"/>
      <c r="B100" s="152"/>
      <c r="C100" s="168" t="s">
        <v>430</v>
      </c>
      <c r="D100" s="146"/>
      <c r="E100" s="163" t="s">
        <v>83</v>
      </c>
      <c r="F100" s="201">
        <f>F101</f>
        <v>120</v>
      </c>
    </row>
    <row r="101" spans="1:6" ht="48.75" customHeight="1">
      <c r="A101" s="205"/>
      <c r="B101" s="152"/>
      <c r="C101" s="168" t="s">
        <v>432</v>
      </c>
      <c r="D101" s="146"/>
      <c r="E101" s="141" t="s">
        <v>101</v>
      </c>
      <c r="F101" s="201">
        <f>F102</f>
        <v>120</v>
      </c>
    </row>
    <row r="102" spans="1:6" ht="30" customHeight="1">
      <c r="A102" s="205"/>
      <c r="B102" s="152"/>
      <c r="C102" s="178"/>
      <c r="D102" s="178" t="s">
        <v>140</v>
      </c>
      <c r="E102" s="181" t="s">
        <v>419</v>
      </c>
      <c r="F102" s="201">
        <f>F103</f>
        <v>120</v>
      </c>
    </row>
    <row r="103" spans="1:6" ht="30" customHeight="1">
      <c r="A103" s="205"/>
      <c r="B103" s="152"/>
      <c r="C103" s="150"/>
      <c r="D103" s="152">
        <v>240</v>
      </c>
      <c r="E103" s="153" t="s">
        <v>165</v>
      </c>
      <c r="F103" s="207">
        <v>120</v>
      </c>
    </row>
    <row r="104" spans="1:6" ht="12.75">
      <c r="A104" s="194"/>
      <c r="B104" s="195" t="s">
        <v>254</v>
      </c>
      <c r="C104" s="195"/>
      <c r="D104" s="195"/>
      <c r="E104" s="214" t="s">
        <v>151</v>
      </c>
      <c r="F104" s="197">
        <f>F105</f>
        <v>1309.2</v>
      </c>
    </row>
    <row r="105" spans="1:6" ht="12.75">
      <c r="A105" s="194"/>
      <c r="B105" s="195" t="s">
        <v>255</v>
      </c>
      <c r="C105" s="195"/>
      <c r="D105" s="195"/>
      <c r="E105" s="210" t="s">
        <v>148</v>
      </c>
      <c r="F105" s="197">
        <f>F106</f>
        <v>1309.2</v>
      </c>
    </row>
    <row r="106" spans="1:6" s="120" customFormat="1" ht="38.25">
      <c r="A106" s="194"/>
      <c r="B106" s="150"/>
      <c r="C106" s="168" t="s">
        <v>51</v>
      </c>
      <c r="D106" s="146"/>
      <c r="E106" s="183" t="s">
        <v>295</v>
      </c>
      <c r="F106" s="215">
        <f>F107</f>
        <v>1309.2</v>
      </c>
    </row>
    <row r="107" spans="1:6" s="120" customFormat="1" ht="25.5">
      <c r="A107" s="194"/>
      <c r="B107" s="150"/>
      <c r="C107" s="168" t="s">
        <v>52</v>
      </c>
      <c r="D107" s="178"/>
      <c r="E107" s="184" t="s">
        <v>53</v>
      </c>
      <c r="F107" s="215">
        <f>F108</f>
        <v>1309.2</v>
      </c>
    </row>
    <row r="108" spans="1:6" s="120" customFormat="1" ht="25.5">
      <c r="A108" s="194"/>
      <c r="B108" s="150"/>
      <c r="C108" s="168" t="s">
        <v>54</v>
      </c>
      <c r="D108" s="146"/>
      <c r="E108" s="185" t="s">
        <v>55</v>
      </c>
      <c r="F108" s="215">
        <f>F109+F112</f>
        <v>1309.2</v>
      </c>
    </row>
    <row r="109" spans="1:6" s="120" customFormat="1" ht="30.75" customHeight="1">
      <c r="A109" s="194"/>
      <c r="B109" s="150"/>
      <c r="C109" s="168" t="s">
        <v>23</v>
      </c>
      <c r="D109" s="178"/>
      <c r="E109" s="186" t="s">
        <v>56</v>
      </c>
      <c r="F109" s="154">
        <f>F110</f>
        <v>409.2</v>
      </c>
    </row>
    <row r="110" spans="1:6" s="120" customFormat="1" ht="30" customHeight="1">
      <c r="A110" s="194"/>
      <c r="B110" s="150"/>
      <c r="C110" s="146"/>
      <c r="D110" s="178" t="s">
        <v>140</v>
      </c>
      <c r="E110" s="181" t="s">
        <v>419</v>
      </c>
      <c r="F110" s="154">
        <f>F111</f>
        <v>409.2</v>
      </c>
    </row>
    <row r="111" spans="1:6" s="120" customFormat="1" ht="30" customHeight="1">
      <c r="A111" s="194"/>
      <c r="B111" s="150"/>
      <c r="C111" s="152"/>
      <c r="D111" s="152">
        <v>240</v>
      </c>
      <c r="E111" s="153" t="s">
        <v>165</v>
      </c>
      <c r="F111" s="154">
        <v>409.2</v>
      </c>
    </row>
    <row r="112" spans="1:6" s="120" customFormat="1" ht="30" customHeight="1">
      <c r="A112" s="194"/>
      <c r="B112" s="150"/>
      <c r="C112" s="146" t="s">
        <v>24</v>
      </c>
      <c r="D112" s="146"/>
      <c r="E112" s="179" t="s">
        <v>433</v>
      </c>
      <c r="F112" s="154">
        <f>F113</f>
        <v>900</v>
      </c>
    </row>
    <row r="113" spans="1:6" s="120" customFormat="1" ht="30" customHeight="1">
      <c r="A113" s="194"/>
      <c r="B113" s="150"/>
      <c r="C113" s="146"/>
      <c r="D113" s="178" t="s">
        <v>140</v>
      </c>
      <c r="E113" s="181" t="s">
        <v>419</v>
      </c>
      <c r="F113" s="154">
        <f>F114</f>
        <v>900</v>
      </c>
    </row>
    <row r="114" spans="1:6" s="120" customFormat="1" ht="30" customHeight="1">
      <c r="A114" s="194"/>
      <c r="B114" s="150"/>
      <c r="C114" s="152"/>
      <c r="D114" s="152">
        <v>240</v>
      </c>
      <c r="E114" s="153" t="s">
        <v>165</v>
      </c>
      <c r="F114" s="154">
        <v>900</v>
      </c>
    </row>
    <row r="115" spans="1:6" ht="15" customHeight="1">
      <c r="A115" s="194"/>
      <c r="B115" s="195" t="s">
        <v>256</v>
      </c>
      <c r="C115" s="195"/>
      <c r="D115" s="195"/>
      <c r="E115" s="214" t="s">
        <v>150</v>
      </c>
      <c r="F115" s="197">
        <f>F116+F126</f>
        <v>1608.5</v>
      </c>
    </row>
    <row r="116" spans="1:6" ht="12.75">
      <c r="A116" s="205"/>
      <c r="B116" s="198" t="s">
        <v>257</v>
      </c>
      <c r="C116" s="198"/>
      <c r="D116" s="198"/>
      <c r="E116" s="199" t="s">
        <v>186</v>
      </c>
      <c r="F116" s="200">
        <f>F117</f>
        <v>770</v>
      </c>
    </row>
    <row r="117" spans="1:6" ht="38.25">
      <c r="A117" s="205"/>
      <c r="B117" s="152"/>
      <c r="C117" s="168" t="s">
        <v>51</v>
      </c>
      <c r="D117" s="178"/>
      <c r="E117" s="183" t="s">
        <v>295</v>
      </c>
      <c r="F117" s="207">
        <f>F118</f>
        <v>770</v>
      </c>
    </row>
    <row r="118" spans="1:6" ht="25.5">
      <c r="A118" s="205"/>
      <c r="B118" s="152"/>
      <c r="C118" s="168" t="s">
        <v>58</v>
      </c>
      <c r="D118" s="146"/>
      <c r="E118" s="184" t="s">
        <v>59</v>
      </c>
      <c r="F118" s="207">
        <f>F119</f>
        <v>770</v>
      </c>
    </row>
    <row r="119" spans="1:6" ht="25.5">
      <c r="A119" s="205"/>
      <c r="B119" s="152"/>
      <c r="C119" s="168" t="s">
        <v>60</v>
      </c>
      <c r="D119" s="178"/>
      <c r="E119" s="185" t="s">
        <v>61</v>
      </c>
      <c r="F119" s="207">
        <f>F120+F123</f>
        <v>770</v>
      </c>
    </row>
    <row r="120" spans="1:6" ht="12.75">
      <c r="A120" s="205"/>
      <c r="B120" s="152"/>
      <c r="C120" s="168" t="s">
        <v>62</v>
      </c>
      <c r="D120" s="146"/>
      <c r="E120" s="186" t="s">
        <v>63</v>
      </c>
      <c r="F120" s="201">
        <f>F121</f>
        <v>433.1</v>
      </c>
    </row>
    <row r="121" spans="1:6" ht="30" customHeight="1">
      <c r="A121" s="205"/>
      <c r="B121" s="152"/>
      <c r="C121" s="146"/>
      <c r="D121" s="178" t="s">
        <v>140</v>
      </c>
      <c r="E121" s="181" t="s">
        <v>419</v>
      </c>
      <c r="F121" s="207">
        <f>F122</f>
        <v>433.1</v>
      </c>
    </row>
    <row r="122" spans="1:6" ht="30" customHeight="1">
      <c r="A122" s="205"/>
      <c r="B122" s="152"/>
      <c r="C122" s="152"/>
      <c r="D122" s="152" t="s">
        <v>141</v>
      </c>
      <c r="E122" s="153" t="s">
        <v>165</v>
      </c>
      <c r="F122" s="201">
        <f>433.1</f>
        <v>433.1</v>
      </c>
    </row>
    <row r="123" spans="1:6" ht="63.75" customHeight="1">
      <c r="A123" s="205"/>
      <c r="B123" s="152"/>
      <c r="C123" s="238" t="s">
        <v>491</v>
      </c>
      <c r="D123" s="239"/>
      <c r="E123" s="240" t="s">
        <v>492</v>
      </c>
      <c r="F123" s="201">
        <f>F124</f>
        <v>336.9</v>
      </c>
    </row>
    <row r="124" spans="1:6" ht="30" customHeight="1">
      <c r="A124" s="205"/>
      <c r="B124" s="152"/>
      <c r="C124" s="152"/>
      <c r="D124" s="238" t="s">
        <v>140</v>
      </c>
      <c r="E124" s="141" t="s">
        <v>493</v>
      </c>
      <c r="F124" s="201">
        <f>F125</f>
        <v>336.9</v>
      </c>
    </row>
    <row r="125" spans="1:6" ht="30" customHeight="1">
      <c r="A125" s="205"/>
      <c r="B125" s="152"/>
      <c r="C125" s="152"/>
      <c r="D125" s="152" t="s">
        <v>141</v>
      </c>
      <c r="E125" s="153" t="s">
        <v>165</v>
      </c>
      <c r="F125" s="201">
        <v>336.9</v>
      </c>
    </row>
    <row r="126" spans="1:6" ht="12.75">
      <c r="A126" s="205"/>
      <c r="B126" s="198" t="s">
        <v>258</v>
      </c>
      <c r="C126" s="198"/>
      <c r="D126" s="198"/>
      <c r="E126" s="199" t="s">
        <v>187</v>
      </c>
      <c r="F126" s="200">
        <f>F127</f>
        <v>838.5</v>
      </c>
    </row>
    <row r="127" spans="1:6" ht="38.25">
      <c r="A127" s="205"/>
      <c r="B127" s="152"/>
      <c r="C127" s="168" t="s">
        <v>51</v>
      </c>
      <c r="D127" s="146"/>
      <c r="E127" s="183" t="s">
        <v>295</v>
      </c>
      <c r="F127" s="215">
        <f>F128+F136</f>
        <v>838.5</v>
      </c>
    </row>
    <row r="128" spans="1:6" ht="25.5">
      <c r="A128" s="205"/>
      <c r="B128" s="152"/>
      <c r="C128" s="168" t="s">
        <v>64</v>
      </c>
      <c r="D128" s="178"/>
      <c r="E128" s="186" t="s">
        <v>434</v>
      </c>
      <c r="F128" s="215">
        <f>F129</f>
        <v>500</v>
      </c>
    </row>
    <row r="129" spans="1:6" ht="43.5" customHeight="1">
      <c r="A129" s="205"/>
      <c r="B129" s="152"/>
      <c r="C129" s="168" t="s">
        <v>66</v>
      </c>
      <c r="D129" s="146"/>
      <c r="E129" s="185" t="s">
        <v>22</v>
      </c>
      <c r="F129" s="215">
        <f>F130+F133</f>
        <v>500</v>
      </c>
    </row>
    <row r="130" spans="1:6" ht="25.5">
      <c r="A130" s="205"/>
      <c r="B130" s="152"/>
      <c r="C130" s="168" t="s">
        <v>67</v>
      </c>
      <c r="D130" s="178"/>
      <c r="E130" s="186" t="s">
        <v>171</v>
      </c>
      <c r="F130" s="154">
        <f>F131</f>
        <v>250</v>
      </c>
    </row>
    <row r="131" spans="1:6" ht="30" customHeight="1">
      <c r="A131" s="205"/>
      <c r="B131" s="152"/>
      <c r="C131" s="146"/>
      <c r="D131" s="178" t="s">
        <v>140</v>
      </c>
      <c r="E131" s="181" t="s">
        <v>419</v>
      </c>
      <c r="F131" s="154">
        <f>F132</f>
        <v>250</v>
      </c>
    </row>
    <row r="132" spans="1:6" ht="30" customHeight="1">
      <c r="A132" s="205"/>
      <c r="B132" s="152"/>
      <c r="C132" s="152"/>
      <c r="D132" s="150">
        <v>240</v>
      </c>
      <c r="E132" s="153" t="s">
        <v>165</v>
      </c>
      <c r="F132" s="154">
        <v>250</v>
      </c>
    </row>
    <row r="133" spans="1:6" ht="30" customHeight="1">
      <c r="A133" s="205"/>
      <c r="B133" s="152"/>
      <c r="C133" s="227" t="s">
        <v>68</v>
      </c>
      <c r="D133" s="227"/>
      <c r="E133" s="228" t="s">
        <v>69</v>
      </c>
      <c r="F133" s="154">
        <f>F134</f>
        <v>250</v>
      </c>
    </row>
    <row r="134" spans="1:6" ht="30" customHeight="1">
      <c r="A134" s="205"/>
      <c r="B134" s="152"/>
      <c r="C134" s="227"/>
      <c r="D134" s="227" t="s">
        <v>140</v>
      </c>
      <c r="E134" s="228" t="s">
        <v>419</v>
      </c>
      <c r="F134" s="154">
        <f>F135</f>
        <v>250</v>
      </c>
    </row>
    <row r="135" spans="1:6" ht="30" customHeight="1">
      <c r="A135" s="205"/>
      <c r="B135" s="152"/>
      <c r="C135" s="152"/>
      <c r="D135" s="150">
        <v>240</v>
      </c>
      <c r="E135" s="153" t="s">
        <v>165</v>
      </c>
      <c r="F135" s="154">
        <v>250</v>
      </c>
    </row>
    <row r="136" spans="1:6" ht="30" customHeight="1">
      <c r="A136" s="194"/>
      <c r="B136" s="150"/>
      <c r="C136" s="168" t="s">
        <v>70</v>
      </c>
      <c r="D136" s="178"/>
      <c r="E136" s="141" t="s">
        <v>71</v>
      </c>
      <c r="F136" s="154">
        <f>F137</f>
        <v>338.5</v>
      </c>
    </row>
    <row r="137" spans="1:6" ht="30" customHeight="1">
      <c r="A137" s="194"/>
      <c r="B137" s="150"/>
      <c r="C137" s="168" t="s">
        <v>72</v>
      </c>
      <c r="D137" s="146"/>
      <c r="E137" s="163" t="s">
        <v>73</v>
      </c>
      <c r="F137" s="154">
        <f>F138+F141</f>
        <v>338.5</v>
      </c>
    </row>
    <row r="138" spans="1:6" ht="30" customHeight="1">
      <c r="A138" s="194"/>
      <c r="B138" s="150"/>
      <c r="C138" s="223" t="s">
        <v>74</v>
      </c>
      <c r="D138" s="223"/>
      <c r="E138" s="224" t="s">
        <v>75</v>
      </c>
      <c r="F138" s="154">
        <f>F139</f>
        <v>50</v>
      </c>
    </row>
    <row r="139" spans="1:6" ht="30" customHeight="1">
      <c r="A139" s="194"/>
      <c r="B139" s="150"/>
      <c r="C139" s="223"/>
      <c r="D139" s="223" t="s">
        <v>140</v>
      </c>
      <c r="E139" s="224" t="s">
        <v>419</v>
      </c>
      <c r="F139" s="154">
        <f>F140</f>
        <v>50</v>
      </c>
    </row>
    <row r="140" spans="1:6" ht="30" customHeight="1">
      <c r="A140" s="194"/>
      <c r="B140" s="150"/>
      <c r="C140" s="168"/>
      <c r="D140" s="150">
        <v>240</v>
      </c>
      <c r="E140" s="153" t="s">
        <v>165</v>
      </c>
      <c r="F140" s="154">
        <v>50</v>
      </c>
    </row>
    <row r="141" spans="1:6" ht="30" customHeight="1">
      <c r="A141" s="194"/>
      <c r="B141" s="150"/>
      <c r="C141" s="225" t="s">
        <v>76</v>
      </c>
      <c r="D141" s="225"/>
      <c r="E141" s="226" t="s">
        <v>77</v>
      </c>
      <c r="F141" s="154">
        <f>F142</f>
        <v>288.5</v>
      </c>
    </row>
    <row r="142" spans="1:6" ht="30" customHeight="1">
      <c r="A142" s="194"/>
      <c r="B142" s="150"/>
      <c r="C142" s="223"/>
      <c r="D142" s="223" t="s">
        <v>140</v>
      </c>
      <c r="E142" s="224" t="s">
        <v>419</v>
      </c>
      <c r="F142" s="154">
        <f>F143</f>
        <v>288.5</v>
      </c>
    </row>
    <row r="143" spans="1:6" ht="30" customHeight="1">
      <c r="A143" s="194"/>
      <c r="B143" s="150"/>
      <c r="C143" s="168"/>
      <c r="D143" s="150">
        <v>240</v>
      </c>
      <c r="E143" s="153" t="s">
        <v>165</v>
      </c>
      <c r="F143" s="154">
        <f>130+111.5+130-83</f>
        <v>288.5</v>
      </c>
    </row>
    <row r="144" spans="1:6" ht="12.75">
      <c r="A144" s="194"/>
      <c r="B144" s="195" t="s">
        <v>259</v>
      </c>
      <c r="C144" s="195"/>
      <c r="D144" s="195"/>
      <c r="E144" s="214" t="s">
        <v>149</v>
      </c>
      <c r="F144" s="211">
        <f>F145</f>
        <v>1339.5</v>
      </c>
    </row>
    <row r="145" spans="1:6" s="2" customFormat="1" ht="12.75">
      <c r="A145" s="229"/>
      <c r="B145" s="195" t="s">
        <v>260</v>
      </c>
      <c r="C145" s="195"/>
      <c r="D145" s="195"/>
      <c r="E145" s="199" t="s">
        <v>188</v>
      </c>
      <c r="F145" s="197">
        <f>F146</f>
        <v>1339.5</v>
      </c>
    </row>
    <row r="146" spans="1:6" s="2" customFormat="1" ht="44.25" customHeight="1">
      <c r="A146" s="229"/>
      <c r="B146" s="195"/>
      <c r="C146" s="168" t="s">
        <v>42</v>
      </c>
      <c r="D146" s="178"/>
      <c r="E146" s="186" t="s">
        <v>294</v>
      </c>
      <c r="F146" s="197">
        <f>F148</f>
        <v>1339.5</v>
      </c>
    </row>
    <row r="147" spans="1:6" s="2" customFormat="1" ht="28.5" customHeight="1">
      <c r="A147" s="229"/>
      <c r="B147" s="195"/>
      <c r="C147" s="168" t="s">
        <v>43</v>
      </c>
      <c r="D147" s="146"/>
      <c r="E147" s="187" t="s">
        <v>44</v>
      </c>
      <c r="F147" s="197">
        <f>F148</f>
        <v>1339.5</v>
      </c>
    </row>
    <row r="148" spans="1:6" s="2" customFormat="1" ht="40.5" customHeight="1">
      <c r="A148" s="229"/>
      <c r="B148" s="195"/>
      <c r="C148" s="168" t="s">
        <v>25</v>
      </c>
      <c r="D148" s="146"/>
      <c r="E148" s="186" t="s">
        <v>290</v>
      </c>
      <c r="F148" s="154">
        <f>F149</f>
        <v>1339.5</v>
      </c>
    </row>
    <row r="149" spans="1:6" s="2" customFormat="1" ht="30" customHeight="1">
      <c r="A149" s="229"/>
      <c r="B149" s="195"/>
      <c r="C149" s="146"/>
      <c r="D149" s="146" t="s">
        <v>332</v>
      </c>
      <c r="E149" s="179" t="s">
        <v>406</v>
      </c>
      <c r="F149" s="154">
        <f>F150</f>
        <v>1339.5</v>
      </c>
    </row>
    <row r="150" spans="1:6" s="2" customFormat="1" ht="12.75">
      <c r="A150" s="229"/>
      <c r="B150" s="195"/>
      <c r="C150" s="152"/>
      <c r="D150" s="150">
        <v>610</v>
      </c>
      <c r="E150" s="153" t="s">
        <v>407</v>
      </c>
      <c r="F150" s="154">
        <f>1029+138.6+171.9</f>
        <v>1339.5</v>
      </c>
    </row>
    <row r="151" spans="1:6" s="2" customFormat="1" ht="12.75">
      <c r="A151" s="230"/>
      <c r="B151" s="195" t="s">
        <v>408</v>
      </c>
      <c r="C151" s="195"/>
      <c r="D151" s="195"/>
      <c r="E151" s="214" t="s">
        <v>410</v>
      </c>
      <c r="F151" s="200">
        <f>F152+F158</f>
        <v>194.5</v>
      </c>
    </row>
    <row r="152" spans="1:6" s="2" customFormat="1" ht="12.75">
      <c r="A152" s="230"/>
      <c r="B152" s="198" t="s">
        <v>409</v>
      </c>
      <c r="C152" s="198"/>
      <c r="D152" s="198"/>
      <c r="E152" s="199" t="s">
        <v>411</v>
      </c>
      <c r="F152" s="200">
        <f>F153</f>
        <v>179.4</v>
      </c>
    </row>
    <row r="153" spans="1:6" ht="44.25" customHeight="1">
      <c r="A153" s="205"/>
      <c r="B153" s="152"/>
      <c r="C153" s="168" t="s">
        <v>85</v>
      </c>
      <c r="D153" s="178"/>
      <c r="E153" s="186" t="s">
        <v>403</v>
      </c>
      <c r="F153" s="201">
        <f>F155</f>
        <v>179.4</v>
      </c>
    </row>
    <row r="154" spans="1:6" ht="63.75" customHeight="1">
      <c r="A154" s="205"/>
      <c r="B154" s="152"/>
      <c r="C154" s="168" t="s">
        <v>428</v>
      </c>
      <c r="D154" s="146"/>
      <c r="E154" s="185" t="s">
        <v>86</v>
      </c>
      <c r="F154" s="201">
        <f>F155</f>
        <v>179.4</v>
      </c>
    </row>
    <row r="155" spans="1:6" ht="33" customHeight="1">
      <c r="A155" s="205"/>
      <c r="B155" s="152"/>
      <c r="C155" s="168" t="s">
        <v>435</v>
      </c>
      <c r="D155" s="146"/>
      <c r="E155" s="186" t="s">
        <v>404</v>
      </c>
      <c r="F155" s="201">
        <f>F156</f>
        <v>179.4</v>
      </c>
    </row>
    <row r="156" spans="1:6" ht="16.5" customHeight="1">
      <c r="A156" s="205"/>
      <c r="B156" s="152"/>
      <c r="C156" s="178"/>
      <c r="D156" s="178" t="s">
        <v>405</v>
      </c>
      <c r="E156" s="181" t="s">
        <v>293</v>
      </c>
      <c r="F156" s="201">
        <f>F157</f>
        <v>179.4</v>
      </c>
    </row>
    <row r="157" spans="1:6" ht="30" customHeight="1">
      <c r="A157" s="205"/>
      <c r="B157" s="152"/>
      <c r="C157" s="152"/>
      <c r="D157" s="216" t="s">
        <v>514</v>
      </c>
      <c r="E157" s="217" t="s">
        <v>515</v>
      </c>
      <c r="F157" s="201">
        <v>179.4</v>
      </c>
    </row>
    <row r="158" spans="1:6" ht="12.75">
      <c r="A158" s="205"/>
      <c r="B158" s="198" t="s">
        <v>4</v>
      </c>
      <c r="C158" s="152"/>
      <c r="D158" s="152"/>
      <c r="E158" s="199" t="s">
        <v>5</v>
      </c>
      <c r="F158" s="201">
        <f>F159</f>
        <v>15.1</v>
      </c>
    </row>
    <row r="159" spans="1:6" ht="47.25" customHeight="1">
      <c r="A159" s="205"/>
      <c r="B159" s="198"/>
      <c r="C159" s="168" t="s">
        <v>42</v>
      </c>
      <c r="D159" s="178"/>
      <c r="E159" s="188" t="s">
        <v>294</v>
      </c>
      <c r="F159" s="201">
        <f>F161</f>
        <v>15.1</v>
      </c>
    </row>
    <row r="160" spans="1:6" ht="68.25" customHeight="1">
      <c r="A160" s="205"/>
      <c r="B160" s="198"/>
      <c r="C160" s="168" t="s">
        <v>47</v>
      </c>
      <c r="D160" s="146"/>
      <c r="E160" s="222" t="s">
        <v>48</v>
      </c>
      <c r="F160" s="201">
        <f>F161</f>
        <v>15.1</v>
      </c>
    </row>
    <row r="161" spans="1:6" ht="88.5" customHeight="1">
      <c r="A161" s="205"/>
      <c r="B161" s="152"/>
      <c r="C161" s="168" t="s">
        <v>49</v>
      </c>
      <c r="D161" s="146"/>
      <c r="E161" s="221" t="s">
        <v>436</v>
      </c>
      <c r="F161" s="201">
        <f>F162</f>
        <v>15.1</v>
      </c>
    </row>
    <row r="162" spans="1:6" ht="37.5" customHeight="1">
      <c r="A162" s="205"/>
      <c r="B162" s="152"/>
      <c r="C162" s="178"/>
      <c r="D162" s="146" t="s">
        <v>332</v>
      </c>
      <c r="E162" s="179" t="s">
        <v>406</v>
      </c>
      <c r="F162" s="201">
        <f>F163</f>
        <v>15.1</v>
      </c>
    </row>
    <row r="163" spans="1:6" ht="30" customHeight="1">
      <c r="A163" s="205"/>
      <c r="B163" s="152"/>
      <c r="C163" s="152"/>
      <c r="D163" s="150">
        <v>610</v>
      </c>
      <c r="E163" s="153" t="s">
        <v>407</v>
      </c>
      <c r="F163" s="201">
        <v>15.1</v>
      </c>
    </row>
    <row r="164" spans="1:6" ht="12.75">
      <c r="A164" s="205"/>
      <c r="B164" s="152"/>
      <c r="C164" s="152"/>
      <c r="D164" s="152"/>
      <c r="E164" s="199" t="s">
        <v>172</v>
      </c>
      <c r="F164" s="206">
        <f>F19+F26</f>
        <v>8072.400000000001</v>
      </c>
    </row>
    <row r="165" spans="1:6" ht="12.75">
      <c r="A165" s="6"/>
      <c r="B165" s="6"/>
      <c r="C165" s="6"/>
      <c r="D165" s="6"/>
      <c r="E165" s="12"/>
      <c r="F165" s="6"/>
    </row>
    <row r="166" spans="1:6" ht="12.75">
      <c r="A166" s="6"/>
      <c r="B166" s="6"/>
      <c r="C166" s="6"/>
      <c r="D166" s="6"/>
      <c r="E166" s="12"/>
      <c r="F166" s="6"/>
    </row>
    <row r="167" spans="1:6" ht="12.75">
      <c r="A167" s="6"/>
      <c r="B167" s="6"/>
      <c r="C167" s="6"/>
      <c r="D167" s="6"/>
      <c r="E167" s="12"/>
      <c r="F167" s="6"/>
    </row>
    <row r="168" spans="1:6" ht="12.75">
      <c r="A168" s="6"/>
      <c r="B168" s="6"/>
      <c r="C168" s="6"/>
      <c r="D168" s="6"/>
      <c r="E168" s="12"/>
      <c r="F168" s="6"/>
    </row>
    <row r="169" spans="1:6" ht="12.75">
      <c r="A169" s="6"/>
      <c r="B169" s="6"/>
      <c r="C169" s="6"/>
      <c r="D169" s="6"/>
      <c r="E169" s="12"/>
      <c r="F169" s="6"/>
    </row>
    <row r="170" spans="1:6" ht="12.75">
      <c r="A170" s="6"/>
      <c r="B170" s="6"/>
      <c r="C170" s="6"/>
      <c r="D170" s="6"/>
      <c r="E170" s="12"/>
      <c r="F170" s="232"/>
    </row>
    <row r="171" spans="1:6" ht="12.75">
      <c r="A171" s="6"/>
      <c r="B171" s="6"/>
      <c r="C171" s="6"/>
      <c r="D171" s="6"/>
      <c r="E171" s="12"/>
      <c r="F171" s="6"/>
    </row>
    <row r="172" spans="1:6" ht="12.75">
      <c r="A172" s="6"/>
      <c r="B172" s="6"/>
      <c r="C172" s="6"/>
      <c r="D172" s="6"/>
      <c r="E172" s="12"/>
      <c r="F172" s="6"/>
    </row>
    <row r="173" spans="1:6" ht="12.75">
      <c r="A173" s="6"/>
      <c r="B173" s="6"/>
      <c r="C173" s="6"/>
      <c r="D173" s="6"/>
      <c r="E173" s="12"/>
      <c r="F173" s="6"/>
    </row>
    <row r="174" spans="1:6" ht="12.75">
      <c r="A174" s="6"/>
      <c r="B174" s="6"/>
      <c r="C174" s="6"/>
      <c r="D174" s="6"/>
      <c r="E174" s="12"/>
      <c r="F174" s="6"/>
    </row>
    <row r="175" spans="1:6" ht="12.75">
      <c r="A175" s="6"/>
      <c r="B175" s="6"/>
      <c r="C175" s="6"/>
      <c r="D175" s="6"/>
      <c r="E175" s="12"/>
      <c r="F175" s="6"/>
    </row>
    <row r="176" spans="1:6" ht="12.75">
      <c r="A176" s="6"/>
      <c r="B176" s="6"/>
      <c r="C176" s="6"/>
      <c r="D176" s="6"/>
      <c r="E176" s="12"/>
      <c r="F176" s="6"/>
    </row>
    <row r="177" spans="1:6" ht="12.75">
      <c r="A177" s="6"/>
      <c r="B177" s="6"/>
      <c r="C177" s="6"/>
      <c r="D177" s="6"/>
      <c r="E177" s="12"/>
      <c r="F177" s="6"/>
    </row>
    <row r="178" spans="1:6" ht="12.75">
      <c r="A178" s="6"/>
      <c r="B178" s="6"/>
      <c r="C178" s="6"/>
      <c r="D178" s="6"/>
      <c r="E178" s="12"/>
      <c r="F178" s="6"/>
    </row>
    <row r="179" spans="1:6" ht="12.75">
      <c r="A179" s="6"/>
      <c r="B179" s="6"/>
      <c r="C179" s="6"/>
      <c r="D179" s="6"/>
      <c r="E179" s="12"/>
      <c r="F179" s="6"/>
    </row>
    <row r="180" spans="1:6" ht="12.75">
      <c r="A180" s="6"/>
      <c r="B180" s="6"/>
      <c r="C180" s="6"/>
      <c r="D180" s="6"/>
      <c r="E180" s="12"/>
      <c r="F180" s="6"/>
    </row>
    <row r="181" spans="1:6" ht="12.75">
      <c r="A181" s="6"/>
      <c r="B181" s="6"/>
      <c r="C181" s="6"/>
      <c r="D181" s="6"/>
      <c r="E181" s="12"/>
      <c r="F181" s="6"/>
    </row>
    <row r="182" spans="1:6" ht="12.75">
      <c r="A182" s="6"/>
      <c r="B182" s="6"/>
      <c r="C182" s="6"/>
      <c r="D182" s="6"/>
      <c r="E182" s="12"/>
      <c r="F182" s="6"/>
    </row>
    <row r="183" spans="1:6" ht="12.75">
      <c r="A183" s="6"/>
      <c r="B183" s="6"/>
      <c r="C183" s="6"/>
      <c r="D183" s="6"/>
      <c r="E183" s="12"/>
      <c r="F183" s="6"/>
    </row>
    <row r="184" spans="1:6" ht="12.75">
      <c r="A184" s="6"/>
      <c r="B184" s="6"/>
      <c r="C184" s="6"/>
      <c r="D184" s="6"/>
      <c r="E184" s="12"/>
      <c r="F184" s="6"/>
    </row>
    <row r="185" spans="1:6" ht="12.75">
      <c r="A185" s="6"/>
      <c r="B185" s="6"/>
      <c r="C185" s="6"/>
      <c r="D185" s="6"/>
      <c r="E185" s="12"/>
      <c r="F185" s="6"/>
    </row>
    <row r="186" spans="1:6" ht="12.75">
      <c r="A186" s="6"/>
      <c r="B186" s="6"/>
      <c r="C186" s="6"/>
      <c r="D186" s="6"/>
      <c r="E186" s="12"/>
      <c r="F186" s="6"/>
    </row>
    <row r="187" spans="1:6" ht="12.75">
      <c r="A187" s="6"/>
      <c r="B187" s="6"/>
      <c r="C187" s="6"/>
      <c r="D187" s="6"/>
      <c r="E187" s="12"/>
      <c r="F187" s="6"/>
    </row>
    <row r="188" spans="1:6" ht="12.75">
      <c r="A188" s="6"/>
      <c r="B188" s="6"/>
      <c r="C188" s="6"/>
      <c r="D188" s="6"/>
      <c r="E188" s="12"/>
      <c r="F188" s="6"/>
    </row>
    <row r="189" spans="1:6" ht="12.75">
      <c r="A189" s="6"/>
      <c r="B189" s="6"/>
      <c r="C189" s="6"/>
      <c r="D189" s="6"/>
      <c r="E189" s="12"/>
      <c r="F189" s="6"/>
    </row>
    <row r="190" spans="1:6" ht="12.75">
      <c r="A190" s="6"/>
      <c r="B190" s="6"/>
      <c r="C190" s="6"/>
      <c r="D190" s="6"/>
      <c r="E190" s="12"/>
      <c r="F190" s="6"/>
    </row>
    <row r="191" spans="1:6" ht="12.75">
      <c r="A191" s="6"/>
      <c r="B191" s="6"/>
      <c r="C191" s="6"/>
      <c r="D191" s="6"/>
      <c r="E191" s="12"/>
      <c r="F191" s="6"/>
    </row>
    <row r="192" spans="1:6" ht="12.75">
      <c r="A192" s="6"/>
      <c r="B192" s="6"/>
      <c r="C192" s="6"/>
      <c r="D192" s="6"/>
      <c r="E192" s="12"/>
      <c r="F192" s="6"/>
    </row>
    <row r="193" spans="1:6" ht="12.75">
      <c r="A193" s="6"/>
      <c r="B193" s="6"/>
      <c r="C193" s="6"/>
      <c r="D193" s="6"/>
      <c r="E193" s="12"/>
      <c r="F193" s="6"/>
    </row>
    <row r="194" spans="1:6" ht="12.75">
      <c r="A194" s="6"/>
      <c r="B194" s="6"/>
      <c r="C194" s="6"/>
      <c r="D194" s="6"/>
      <c r="E194" s="12"/>
      <c r="F194" s="6"/>
    </row>
    <row r="195" spans="1:6" ht="12.75">
      <c r="A195" s="6"/>
      <c r="B195" s="6"/>
      <c r="C195" s="6"/>
      <c r="D195" s="6"/>
      <c r="E195" s="12"/>
      <c r="F195" s="6"/>
    </row>
    <row r="196" spans="1:6" ht="12.75">
      <c r="A196" s="6"/>
      <c r="B196" s="6"/>
      <c r="C196" s="6"/>
      <c r="D196" s="6"/>
      <c r="E196" s="12"/>
      <c r="F196" s="6"/>
    </row>
    <row r="197" spans="1:6" ht="12.75">
      <c r="A197" s="6"/>
      <c r="B197" s="6"/>
      <c r="C197" s="6"/>
      <c r="D197" s="6"/>
      <c r="E197" s="12"/>
      <c r="F197" s="6"/>
    </row>
    <row r="198" spans="1:6" ht="12.75">
      <c r="A198" s="6"/>
      <c r="B198" s="6"/>
      <c r="C198" s="6"/>
      <c r="D198" s="6"/>
      <c r="E198" s="12"/>
      <c r="F198" s="6"/>
    </row>
    <row r="199" spans="1:6" ht="12.75">
      <c r="A199" s="6"/>
      <c r="B199" s="6"/>
      <c r="C199" s="6"/>
      <c r="D199" s="6"/>
      <c r="E199" s="12"/>
      <c r="F199" s="6"/>
    </row>
    <row r="200" spans="1:6" ht="12.75">
      <c r="A200" s="6"/>
      <c r="B200" s="6"/>
      <c r="C200" s="6"/>
      <c r="D200" s="6"/>
      <c r="E200" s="12"/>
      <c r="F200" s="6"/>
    </row>
    <row r="201" spans="1:6" ht="12.75">
      <c r="A201" s="6"/>
      <c r="B201" s="6"/>
      <c r="C201" s="6"/>
      <c r="D201" s="6"/>
      <c r="E201" s="12"/>
      <c r="F201" s="6"/>
    </row>
    <row r="202" spans="1:6" ht="12.75">
      <c r="A202" s="6"/>
      <c r="B202" s="6"/>
      <c r="C202" s="6"/>
      <c r="D202" s="6"/>
      <c r="E202" s="12"/>
      <c r="F202" s="6"/>
    </row>
    <row r="203" spans="1:6" ht="12.75">
      <c r="A203" s="6"/>
      <c r="B203" s="6"/>
      <c r="C203" s="6"/>
      <c r="D203" s="6"/>
      <c r="E203" s="12"/>
      <c r="F203" s="6"/>
    </row>
    <row r="204" spans="1:6" ht="12.75">
      <c r="A204" s="6"/>
      <c r="B204" s="6"/>
      <c r="C204" s="6"/>
      <c r="D204" s="6"/>
      <c r="E204" s="12"/>
      <c r="F204" s="6"/>
    </row>
    <row r="205" spans="1:6" ht="12.75">
      <c r="A205" s="6"/>
      <c r="B205" s="6"/>
      <c r="C205" s="6"/>
      <c r="D205" s="6"/>
      <c r="E205" s="12"/>
      <c r="F205" s="6"/>
    </row>
    <row r="206" spans="1:6" ht="12.75">
      <c r="A206" s="6"/>
      <c r="B206" s="6"/>
      <c r="C206" s="6"/>
      <c r="D206" s="6"/>
      <c r="E206" s="12"/>
      <c r="F206" s="6"/>
    </row>
    <row r="207" spans="1:6" ht="12.75">
      <c r="A207" s="6"/>
      <c r="B207" s="6"/>
      <c r="C207" s="6"/>
      <c r="D207" s="6"/>
      <c r="E207" s="12"/>
      <c r="F207" s="6"/>
    </row>
    <row r="208" spans="1:6" ht="12.75">
      <c r="A208" s="6"/>
      <c r="B208" s="6"/>
      <c r="C208" s="6"/>
      <c r="D208" s="6"/>
      <c r="E208" s="12"/>
      <c r="F208" s="6"/>
    </row>
    <row r="209" spans="1:6" ht="12.75">
      <c r="A209" s="6"/>
      <c r="B209" s="6"/>
      <c r="C209" s="6"/>
      <c r="D209" s="6"/>
      <c r="E209" s="12"/>
      <c r="F209" s="6"/>
    </row>
    <row r="210" spans="1:6" ht="12.75">
      <c r="A210" s="6"/>
      <c r="B210" s="6"/>
      <c r="C210" s="6"/>
      <c r="D210" s="6"/>
      <c r="E210" s="12"/>
      <c r="F210" s="6"/>
    </row>
    <row r="211" spans="1:6" ht="12.75">
      <c r="A211" s="6"/>
      <c r="B211" s="6"/>
      <c r="C211" s="6"/>
      <c r="D211" s="6"/>
      <c r="E211" s="12"/>
      <c r="F211" s="6"/>
    </row>
    <row r="212" spans="1:6" ht="12.75">
      <c r="A212" s="6"/>
      <c r="B212" s="6"/>
      <c r="C212" s="6"/>
      <c r="D212" s="6"/>
      <c r="E212" s="12"/>
      <c r="F212" s="6"/>
    </row>
    <row r="213" spans="1:6" ht="12.75">
      <c r="A213" s="6"/>
      <c r="B213" s="6"/>
      <c r="C213" s="6"/>
      <c r="D213" s="6"/>
      <c r="E213" s="12"/>
      <c r="F213" s="6"/>
    </row>
    <row r="214" spans="1:6" ht="12.75">
      <c r="A214" s="6"/>
      <c r="B214" s="6"/>
      <c r="C214" s="6"/>
      <c r="D214" s="6"/>
      <c r="E214" s="12"/>
      <c r="F214" s="6"/>
    </row>
    <row r="215" spans="1:6" ht="12.75">
      <c r="A215" s="6"/>
      <c r="B215" s="6"/>
      <c r="C215" s="6"/>
      <c r="D215" s="6"/>
      <c r="E215" s="12"/>
      <c r="F215" s="6"/>
    </row>
    <row r="216" spans="1:6" ht="12.75">
      <c r="A216" s="6"/>
      <c r="B216" s="6"/>
      <c r="C216" s="6"/>
      <c r="D216" s="6"/>
      <c r="E216" s="12"/>
      <c r="F216" s="6"/>
    </row>
    <row r="217" spans="1:6" ht="12.75">
      <c r="A217" s="6"/>
      <c r="B217" s="6"/>
      <c r="C217" s="6"/>
      <c r="D217" s="6"/>
      <c r="E217" s="12"/>
      <c r="F217" s="6"/>
    </row>
    <row r="218" spans="1:6" ht="12.75">
      <c r="A218" s="6"/>
      <c r="B218" s="6"/>
      <c r="C218" s="6"/>
      <c r="D218" s="6"/>
      <c r="E218" s="12"/>
      <c r="F218" s="6"/>
    </row>
    <row r="219" spans="1:6" ht="12.75">
      <c r="A219" s="6"/>
      <c r="B219" s="6"/>
      <c r="C219" s="6"/>
      <c r="D219" s="6"/>
      <c r="E219" s="12"/>
      <c r="F219" s="6"/>
    </row>
    <row r="220" spans="1:6" ht="12.75">
      <c r="A220" s="6"/>
      <c r="B220" s="6"/>
      <c r="C220" s="6"/>
      <c r="D220" s="6"/>
      <c r="E220" s="12"/>
      <c r="F220" s="6"/>
    </row>
    <row r="221" spans="1:6" ht="12.75">
      <c r="A221" s="6"/>
      <c r="B221" s="6"/>
      <c r="C221" s="6"/>
      <c r="D221" s="6"/>
      <c r="E221" s="12"/>
      <c r="F221" s="6"/>
    </row>
    <row r="222" spans="1:6" ht="12.75">
      <c r="A222" s="6"/>
      <c r="B222" s="6"/>
      <c r="C222" s="6"/>
      <c r="D222" s="6"/>
      <c r="E222" s="12"/>
      <c r="F222" s="6"/>
    </row>
    <row r="223" spans="1:6" ht="12.75">
      <c r="A223" s="6"/>
      <c r="B223" s="6"/>
      <c r="C223" s="6"/>
      <c r="D223" s="6"/>
      <c r="E223" s="12"/>
      <c r="F223" s="6"/>
    </row>
    <row r="224" spans="1:6" ht="12.75">
      <c r="A224" s="6"/>
      <c r="B224" s="6"/>
      <c r="C224" s="6"/>
      <c r="D224" s="6"/>
      <c r="E224" s="12"/>
      <c r="F224" s="6"/>
    </row>
    <row r="225" spans="1:6" ht="12.75">
      <c r="A225" s="6"/>
      <c r="B225" s="6"/>
      <c r="C225" s="6"/>
      <c r="D225" s="6"/>
      <c r="E225" s="12"/>
      <c r="F225" s="6"/>
    </row>
    <row r="226" spans="1:6" ht="12.75">
      <c r="A226" s="6"/>
      <c r="B226" s="6"/>
      <c r="C226" s="6"/>
      <c r="D226" s="6"/>
      <c r="E226" s="12"/>
      <c r="F226" s="6"/>
    </row>
    <row r="227" spans="1:6" ht="12.75">
      <c r="A227" s="6"/>
      <c r="B227" s="6"/>
      <c r="C227" s="6"/>
      <c r="D227" s="6"/>
      <c r="E227" s="12"/>
      <c r="F227" s="6"/>
    </row>
    <row r="228" spans="1:6" ht="12.75">
      <c r="A228" s="6"/>
      <c r="B228" s="6"/>
      <c r="C228" s="6"/>
      <c r="D228" s="6"/>
      <c r="E228" s="12"/>
      <c r="F228" s="6"/>
    </row>
    <row r="229" spans="1:6" ht="12.75">
      <c r="A229" s="6"/>
      <c r="B229" s="6"/>
      <c r="C229" s="6"/>
      <c r="D229" s="6"/>
      <c r="E229" s="12"/>
      <c r="F229" s="6"/>
    </row>
    <row r="230" spans="1:6" ht="12.75">
      <c r="A230" s="6"/>
      <c r="B230" s="6"/>
      <c r="C230" s="6"/>
      <c r="D230" s="6"/>
      <c r="E230" s="12"/>
      <c r="F230" s="6"/>
    </row>
    <row r="231" spans="1:6" ht="12.75">
      <c r="A231" s="6"/>
      <c r="B231" s="6"/>
      <c r="C231" s="6"/>
      <c r="D231" s="6"/>
      <c r="E231" s="12"/>
      <c r="F231" s="6"/>
    </row>
    <row r="232" spans="1:6" ht="12.75">
      <c r="A232" s="6"/>
      <c r="B232" s="6"/>
      <c r="C232" s="6"/>
      <c r="D232" s="6"/>
      <c r="E232" s="12"/>
      <c r="F232" s="6"/>
    </row>
    <row r="233" spans="1:6" ht="12.75">
      <c r="A233" s="6"/>
      <c r="B233" s="6"/>
      <c r="C233" s="6"/>
      <c r="D233" s="6"/>
      <c r="E233" s="12"/>
      <c r="F233" s="6"/>
    </row>
    <row r="234" spans="1:6" ht="12.75">
      <c r="A234" s="6"/>
      <c r="B234" s="6"/>
      <c r="C234" s="6"/>
      <c r="D234" s="6"/>
      <c r="E234" s="12"/>
      <c r="F234" s="6"/>
    </row>
    <row r="235" spans="1:6" ht="12.75">
      <c r="A235" s="6"/>
      <c r="B235" s="6"/>
      <c r="C235" s="6"/>
      <c r="D235" s="6"/>
      <c r="E235" s="12"/>
      <c r="F235" s="6"/>
    </row>
    <row r="236" spans="1:6" ht="12.75">
      <c r="A236" s="6"/>
      <c r="B236" s="6"/>
      <c r="C236" s="6"/>
      <c r="D236" s="6"/>
      <c r="E236" s="12"/>
      <c r="F236" s="6"/>
    </row>
    <row r="237" spans="1:6" ht="12.75">
      <c r="A237" s="6"/>
      <c r="B237" s="6"/>
      <c r="C237" s="6"/>
      <c r="D237" s="6"/>
      <c r="E237" s="12"/>
      <c r="F237" s="6"/>
    </row>
    <row r="238" spans="1:6" ht="12.75">
      <c r="A238" s="6"/>
      <c r="B238" s="6"/>
      <c r="C238" s="6"/>
      <c r="D238" s="6"/>
      <c r="E238" s="12"/>
      <c r="F238" s="6"/>
    </row>
    <row r="239" spans="1:6" ht="12.75">
      <c r="A239" s="6"/>
      <c r="B239" s="6"/>
      <c r="C239" s="6"/>
      <c r="D239" s="6"/>
      <c r="E239" s="12"/>
      <c r="F239" s="6"/>
    </row>
    <row r="240" spans="1:6" ht="12.75">
      <c r="A240" s="6"/>
      <c r="B240" s="6"/>
      <c r="C240" s="6"/>
      <c r="D240" s="6"/>
      <c r="E240" s="12"/>
      <c r="F240" s="6"/>
    </row>
    <row r="241" spans="1:6" ht="12.75">
      <c r="A241" s="6"/>
      <c r="B241" s="6"/>
      <c r="C241" s="6"/>
      <c r="D241" s="6"/>
      <c r="E241" s="12"/>
      <c r="F241" s="6"/>
    </row>
    <row r="242" spans="1:6" ht="12.75">
      <c r="A242" s="6"/>
      <c r="B242" s="6"/>
      <c r="C242" s="6"/>
      <c r="D242" s="6"/>
      <c r="E242" s="12"/>
      <c r="F242" s="6"/>
    </row>
    <row r="243" spans="1:6" ht="12.75">
      <c r="A243" s="6"/>
      <c r="B243" s="6"/>
      <c r="C243" s="6"/>
      <c r="D243" s="6"/>
      <c r="E243" s="12"/>
      <c r="F243" s="6"/>
    </row>
    <row r="244" spans="1:6" ht="12.75">
      <c r="A244" s="6"/>
      <c r="B244" s="6"/>
      <c r="C244" s="6"/>
      <c r="D244" s="6"/>
      <c r="E244" s="12"/>
      <c r="F244" s="6"/>
    </row>
    <row r="245" spans="1:6" ht="12.75">
      <c r="A245" s="6"/>
      <c r="B245" s="6"/>
      <c r="C245" s="6"/>
      <c r="D245" s="6"/>
      <c r="E245" s="12"/>
      <c r="F245" s="6"/>
    </row>
    <row r="246" spans="1:6" ht="12.75">
      <c r="A246" s="6"/>
      <c r="B246" s="6"/>
      <c r="C246" s="6"/>
      <c r="D246" s="6"/>
      <c r="E246" s="12"/>
      <c r="F246" s="6"/>
    </row>
    <row r="247" spans="1:6" ht="12.75">
      <c r="A247" s="6"/>
      <c r="B247" s="6"/>
      <c r="C247" s="6"/>
      <c r="D247" s="6"/>
      <c r="E247" s="12"/>
      <c r="F247" s="6"/>
    </row>
    <row r="248" spans="1:6" ht="12.75">
      <c r="A248" s="6"/>
      <c r="B248" s="6"/>
      <c r="C248" s="6"/>
      <c r="D248" s="6"/>
      <c r="E248" s="12"/>
      <c r="F248" s="6"/>
    </row>
    <row r="249" spans="1:6" ht="12.75">
      <c r="A249" s="6"/>
      <c r="B249" s="6"/>
      <c r="C249" s="6"/>
      <c r="D249" s="6"/>
      <c r="E249" s="12"/>
      <c r="F249" s="6"/>
    </row>
    <row r="250" spans="1:6" ht="12.75">
      <c r="A250" s="6"/>
      <c r="B250" s="6"/>
      <c r="C250" s="6"/>
      <c r="D250" s="6"/>
      <c r="E250" s="12"/>
      <c r="F250" s="6"/>
    </row>
    <row r="251" spans="1:6" ht="12.75">
      <c r="A251" s="6"/>
      <c r="B251" s="6"/>
      <c r="C251" s="6"/>
      <c r="D251" s="6"/>
      <c r="E251" s="12"/>
      <c r="F251" s="6"/>
    </row>
    <row r="252" spans="1:6" ht="12.75">
      <c r="A252" s="6"/>
      <c r="B252" s="6"/>
      <c r="C252" s="6"/>
      <c r="D252" s="6"/>
      <c r="E252" s="12"/>
      <c r="F252" s="6"/>
    </row>
    <row r="253" spans="1:6" ht="12.75">
      <c r="A253" s="6"/>
      <c r="B253" s="6"/>
      <c r="C253" s="6"/>
      <c r="D253" s="6"/>
      <c r="E253" s="12"/>
      <c r="F253" s="6"/>
    </row>
    <row r="254" spans="1:6" ht="12.75">
      <c r="A254" s="6"/>
      <c r="B254" s="6"/>
      <c r="C254" s="6"/>
      <c r="D254" s="6"/>
      <c r="E254" s="12"/>
      <c r="F254" s="6"/>
    </row>
    <row r="255" spans="1:6" ht="12.75">
      <c r="A255" s="6"/>
      <c r="B255" s="6"/>
      <c r="C255" s="6"/>
      <c r="D255" s="6"/>
      <c r="E255" s="12"/>
      <c r="F255" s="6"/>
    </row>
    <row r="256" spans="1:6" ht="12.75">
      <c r="A256" s="6"/>
      <c r="B256" s="6"/>
      <c r="C256" s="6"/>
      <c r="D256" s="6"/>
      <c r="E256" s="12"/>
      <c r="F256" s="6"/>
    </row>
    <row r="257" spans="1:6" ht="12.75">
      <c r="A257" s="6"/>
      <c r="B257" s="6"/>
      <c r="C257" s="6"/>
      <c r="D257" s="6"/>
      <c r="E257" s="12"/>
      <c r="F257" s="6"/>
    </row>
    <row r="258" spans="1:6" ht="12.75">
      <c r="A258" s="6"/>
      <c r="B258" s="6"/>
      <c r="C258" s="6"/>
      <c r="D258" s="6"/>
      <c r="E258" s="12"/>
      <c r="F258" s="6"/>
    </row>
    <row r="259" spans="1:6" ht="12.75">
      <c r="A259" s="6"/>
      <c r="B259" s="6"/>
      <c r="C259" s="6"/>
      <c r="D259" s="6"/>
      <c r="E259" s="12"/>
      <c r="F259" s="6"/>
    </row>
    <row r="260" spans="1:6" ht="12.75">
      <c r="A260" s="6"/>
      <c r="B260" s="6"/>
      <c r="C260" s="6"/>
      <c r="D260" s="6"/>
      <c r="E260" s="12"/>
      <c r="F260" s="6"/>
    </row>
    <row r="261" spans="1:6" ht="12.75">
      <c r="A261" s="6"/>
      <c r="B261" s="6"/>
      <c r="C261" s="6"/>
      <c r="D261" s="6"/>
      <c r="E261" s="12"/>
      <c r="F261" s="6"/>
    </row>
    <row r="262" spans="1:6" ht="12.75">
      <c r="A262" s="6"/>
      <c r="B262" s="6"/>
      <c r="C262" s="6"/>
      <c r="D262" s="6"/>
      <c r="E262" s="12"/>
      <c r="F262" s="6"/>
    </row>
    <row r="263" spans="1:6" ht="12.75">
      <c r="A263" s="6"/>
      <c r="B263" s="6"/>
      <c r="C263" s="6"/>
      <c r="D263" s="6"/>
      <c r="E263" s="12"/>
      <c r="F263" s="6"/>
    </row>
    <row r="264" spans="1:6" ht="12.75">
      <c r="A264" s="6"/>
      <c r="B264" s="6"/>
      <c r="C264" s="6"/>
      <c r="D264" s="6"/>
      <c r="E264" s="12"/>
      <c r="F264" s="6"/>
    </row>
    <row r="265" spans="1:6" ht="12.75">
      <c r="A265" s="6"/>
      <c r="B265" s="6"/>
      <c r="C265" s="6"/>
      <c r="D265" s="6"/>
      <c r="E265" s="12"/>
      <c r="F265" s="6"/>
    </row>
    <row r="266" spans="1:6" ht="12.75">
      <c r="A266" s="6"/>
      <c r="B266" s="6"/>
      <c r="C266" s="6"/>
      <c r="D266" s="6"/>
      <c r="E266" s="12"/>
      <c r="F266" s="6"/>
    </row>
    <row r="267" spans="1:6" ht="12.75">
      <c r="A267" s="6"/>
      <c r="B267" s="6"/>
      <c r="C267" s="6"/>
      <c r="D267" s="6"/>
      <c r="E267" s="12"/>
      <c r="F267" s="6"/>
    </row>
    <row r="268" spans="1:6" ht="12.75">
      <c r="A268" s="6"/>
      <c r="B268" s="6"/>
      <c r="C268" s="6"/>
      <c r="D268" s="6"/>
      <c r="E268" s="12"/>
      <c r="F268" s="6"/>
    </row>
    <row r="269" spans="1:6" ht="12.75">
      <c r="A269" s="6"/>
      <c r="B269" s="6"/>
      <c r="C269" s="6"/>
      <c r="D269" s="6"/>
      <c r="E269" s="12"/>
      <c r="F269" s="6"/>
    </row>
    <row r="270" spans="1:6" ht="12.75">
      <c r="A270" s="6"/>
      <c r="B270" s="6"/>
      <c r="C270" s="6"/>
      <c r="D270" s="6"/>
      <c r="E270" s="12"/>
      <c r="F270" s="6"/>
    </row>
    <row r="271" spans="1:6" ht="12.75">
      <c r="A271" s="6"/>
      <c r="B271" s="6"/>
      <c r="C271" s="6"/>
      <c r="D271" s="6"/>
      <c r="E271" s="12"/>
      <c r="F271" s="6"/>
    </row>
    <row r="272" spans="1:6" ht="12.75">
      <c r="A272" s="6"/>
      <c r="B272" s="6"/>
      <c r="C272" s="6"/>
      <c r="D272" s="6"/>
      <c r="E272" s="12"/>
      <c r="F272" s="6"/>
    </row>
    <row r="273" spans="1:6" ht="12.75">
      <c r="A273" s="6"/>
      <c r="B273" s="6"/>
      <c r="C273" s="6"/>
      <c r="D273" s="6"/>
      <c r="E273" s="12"/>
      <c r="F273" s="6"/>
    </row>
    <row r="274" spans="1:6" ht="12.75">
      <c r="A274" s="6"/>
      <c r="B274" s="6"/>
      <c r="C274" s="6"/>
      <c r="D274" s="6"/>
      <c r="E274" s="12"/>
      <c r="F274" s="6"/>
    </row>
    <row r="275" spans="1:6" ht="12.75">
      <c r="A275" s="6"/>
      <c r="B275" s="6"/>
      <c r="C275" s="6"/>
      <c r="D275" s="6"/>
      <c r="E275" s="12"/>
      <c r="F275" s="6"/>
    </row>
    <row r="276" spans="1:6" ht="12.75">
      <c r="A276" s="6"/>
      <c r="B276" s="6"/>
      <c r="C276" s="6"/>
      <c r="D276" s="6"/>
      <c r="E276" s="12"/>
      <c r="F276" s="6"/>
    </row>
    <row r="277" spans="1:6" ht="12.75">
      <c r="A277" s="6"/>
      <c r="B277" s="6"/>
      <c r="C277" s="6"/>
      <c r="D277" s="6"/>
      <c r="E277" s="12"/>
      <c r="F277" s="6"/>
    </row>
    <row r="278" spans="1:6" ht="12.75">
      <c r="A278" s="6"/>
      <c r="B278" s="6"/>
      <c r="C278" s="6"/>
      <c r="D278" s="6"/>
      <c r="E278" s="12"/>
      <c r="F278" s="6"/>
    </row>
  </sheetData>
  <sheetProtection/>
  <mergeCells count="9">
    <mergeCell ref="F9:F18"/>
    <mergeCell ref="A9:A18"/>
    <mergeCell ref="A5:F5"/>
    <mergeCell ref="A6:F6"/>
    <mergeCell ref="A7:F7"/>
    <mergeCell ref="B9:B18"/>
    <mergeCell ref="C9:C18"/>
    <mergeCell ref="D9:D18"/>
    <mergeCell ref="E9:E18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4"/>
  <sheetViews>
    <sheetView zoomScalePageLayoutView="0" workbookViewId="0" topLeftCell="A1">
      <selection activeCell="E95" sqref="E95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21.625" style="14" customWidth="1"/>
    <col min="4" max="4" width="9.75390625" style="14" customWidth="1"/>
    <col min="5" max="5" width="49.75390625" style="32" customWidth="1"/>
    <col min="6" max="7" width="18.75390625" style="14" customWidth="1"/>
  </cols>
  <sheetData>
    <row r="1" spans="1:7" ht="12.75">
      <c r="A1" s="6"/>
      <c r="B1" s="6"/>
      <c r="C1" s="6"/>
      <c r="D1" s="6"/>
      <c r="E1" s="12"/>
      <c r="F1" s="49"/>
      <c r="G1" s="49" t="s">
        <v>266</v>
      </c>
    </row>
    <row r="2" spans="1:7" ht="12.75">
      <c r="A2" s="6"/>
      <c r="B2" s="6"/>
      <c r="C2" s="6"/>
      <c r="D2" s="6"/>
      <c r="E2" s="12"/>
      <c r="F2" s="49"/>
      <c r="G2" s="49" t="s">
        <v>111</v>
      </c>
    </row>
    <row r="3" spans="1:7" ht="12.75">
      <c r="A3" s="6"/>
      <c r="B3" s="6"/>
      <c r="C3" s="6"/>
      <c r="D3" s="6"/>
      <c r="E3" s="12"/>
      <c r="F3" s="49"/>
      <c r="G3" s="49" t="s">
        <v>302</v>
      </c>
    </row>
    <row r="4" spans="1:7" ht="12.75">
      <c r="A4" s="6"/>
      <c r="B4" s="6"/>
      <c r="C4" s="6"/>
      <c r="D4" s="6"/>
      <c r="E4" s="12"/>
      <c r="F4" s="49"/>
      <c r="G4" s="49" t="s">
        <v>510</v>
      </c>
    </row>
    <row r="5" spans="1:7" ht="12.75">
      <c r="A5" s="272" t="s">
        <v>285</v>
      </c>
      <c r="B5" s="272"/>
      <c r="C5" s="272"/>
      <c r="D5" s="272"/>
      <c r="E5" s="272"/>
      <c r="F5" s="272"/>
      <c r="G5" s="272"/>
    </row>
    <row r="6" spans="1:7" ht="12.75">
      <c r="A6" s="272" t="s">
        <v>302</v>
      </c>
      <c r="B6" s="272"/>
      <c r="C6" s="272"/>
      <c r="D6" s="272"/>
      <c r="E6" s="272"/>
      <c r="F6" s="272"/>
      <c r="G6" s="272"/>
    </row>
    <row r="7" spans="1:7" ht="12.75">
      <c r="A7" s="273" t="s">
        <v>496</v>
      </c>
      <c r="B7" s="273"/>
      <c r="C7" s="273"/>
      <c r="D7" s="273"/>
      <c r="E7" s="273"/>
      <c r="F7" s="273"/>
      <c r="G7" s="273"/>
    </row>
    <row r="8" spans="1:7" ht="12.75">
      <c r="A8" s="6"/>
      <c r="B8" s="173"/>
      <c r="C8" s="173"/>
      <c r="D8" s="173"/>
      <c r="E8" s="231"/>
      <c r="F8" s="49"/>
      <c r="G8" s="49" t="s">
        <v>175</v>
      </c>
    </row>
    <row r="9" spans="1:7" ht="12.75" customHeight="1">
      <c r="A9" s="271" t="s">
        <v>242</v>
      </c>
      <c r="B9" s="274" t="s">
        <v>131</v>
      </c>
      <c r="C9" s="274" t="s">
        <v>132</v>
      </c>
      <c r="D9" s="274" t="s">
        <v>133</v>
      </c>
      <c r="E9" s="275" t="s">
        <v>179</v>
      </c>
      <c r="F9" s="270" t="s">
        <v>1</v>
      </c>
      <c r="G9" s="270" t="s">
        <v>451</v>
      </c>
    </row>
    <row r="10" spans="1:7" ht="12.75" customHeight="1">
      <c r="A10" s="271"/>
      <c r="B10" s="274"/>
      <c r="C10" s="274"/>
      <c r="D10" s="274"/>
      <c r="E10" s="275"/>
      <c r="F10" s="270"/>
      <c r="G10" s="270"/>
    </row>
    <row r="11" spans="1:7" ht="12.75" customHeight="1">
      <c r="A11" s="271"/>
      <c r="B11" s="274"/>
      <c r="C11" s="274"/>
      <c r="D11" s="274"/>
      <c r="E11" s="275"/>
      <c r="F11" s="270"/>
      <c r="G11" s="270"/>
    </row>
    <row r="12" spans="1:7" ht="12.75" customHeight="1">
      <c r="A12" s="271"/>
      <c r="B12" s="274"/>
      <c r="C12" s="274"/>
      <c r="D12" s="274"/>
      <c r="E12" s="275"/>
      <c r="F12" s="270"/>
      <c r="G12" s="270"/>
    </row>
    <row r="13" spans="1:7" ht="12.75" customHeight="1">
      <c r="A13" s="271"/>
      <c r="B13" s="274"/>
      <c r="C13" s="274"/>
      <c r="D13" s="274"/>
      <c r="E13" s="275"/>
      <c r="F13" s="270"/>
      <c r="G13" s="270"/>
    </row>
    <row r="14" spans="1:7" ht="12.75" customHeight="1">
      <c r="A14" s="271"/>
      <c r="B14" s="274"/>
      <c r="C14" s="274"/>
      <c r="D14" s="274"/>
      <c r="E14" s="275"/>
      <c r="F14" s="270"/>
      <c r="G14" s="270"/>
    </row>
    <row r="15" spans="1:7" ht="9" customHeight="1">
      <c r="A15" s="271"/>
      <c r="B15" s="274"/>
      <c r="C15" s="274"/>
      <c r="D15" s="274"/>
      <c r="E15" s="275"/>
      <c r="F15" s="270"/>
      <c r="G15" s="270"/>
    </row>
    <row r="16" spans="1:7" ht="12.75" customHeight="1">
      <c r="A16" s="271"/>
      <c r="B16" s="274"/>
      <c r="C16" s="274"/>
      <c r="D16" s="274"/>
      <c r="E16" s="275"/>
      <c r="F16" s="270"/>
      <c r="G16" s="270"/>
    </row>
    <row r="17" spans="1:7" ht="12.75" customHeight="1">
      <c r="A17" s="271"/>
      <c r="B17" s="274"/>
      <c r="C17" s="274"/>
      <c r="D17" s="274"/>
      <c r="E17" s="275"/>
      <c r="F17" s="270"/>
      <c r="G17" s="270"/>
    </row>
    <row r="18" spans="1:7" ht="1.5" customHeight="1">
      <c r="A18" s="271"/>
      <c r="B18" s="274"/>
      <c r="C18" s="274"/>
      <c r="D18" s="274"/>
      <c r="E18" s="275"/>
      <c r="F18" s="270"/>
      <c r="G18" s="270"/>
    </row>
    <row r="19" spans="1:7" ht="25.5">
      <c r="A19" s="190" t="s">
        <v>102</v>
      </c>
      <c r="B19" s="191"/>
      <c r="C19" s="191"/>
      <c r="D19" s="191"/>
      <c r="E19" s="192" t="s">
        <v>103</v>
      </c>
      <c r="F19" s="193">
        <f aca="true" t="shared" si="0" ref="F19:G21">F20</f>
        <v>0</v>
      </c>
      <c r="G19" s="193">
        <f t="shared" si="0"/>
        <v>0</v>
      </c>
    </row>
    <row r="20" spans="1:7" ht="12.75">
      <c r="A20" s="194"/>
      <c r="B20" s="195" t="s">
        <v>244</v>
      </c>
      <c r="C20" s="195"/>
      <c r="D20" s="195"/>
      <c r="E20" s="196" t="s">
        <v>154</v>
      </c>
      <c r="F20" s="197">
        <f t="shared" si="0"/>
        <v>0</v>
      </c>
      <c r="G20" s="197">
        <f t="shared" si="0"/>
        <v>0</v>
      </c>
    </row>
    <row r="21" spans="1:7" ht="51" customHeight="1">
      <c r="A21" s="205"/>
      <c r="B21" s="198" t="s">
        <v>246</v>
      </c>
      <c r="C21" s="198"/>
      <c r="D21" s="198"/>
      <c r="E21" s="199" t="s">
        <v>214</v>
      </c>
      <c r="F21" s="200">
        <f t="shared" si="0"/>
        <v>0</v>
      </c>
      <c r="G21" s="200">
        <f t="shared" si="0"/>
        <v>0</v>
      </c>
    </row>
    <row r="22" spans="1:7" ht="50.25" customHeight="1">
      <c r="A22" s="205"/>
      <c r="B22" s="198"/>
      <c r="C22" s="177" t="s">
        <v>95</v>
      </c>
      <c r="D22" s="146"/>
      <c r="E22" s="180" t="s">
        <v>299</v>
      </c>
      <c r="F22" s="201">
        <f aca="true" t="shared" si="1" ref="F22:G24">F23</f>
        <v>0</v>
      </c>
      <c r="G22" s="201">
        <f t="shared" si="1"/>
        <v>0</v>
      </c>
    </row>
    <row r="23" spans="1:7" ht="48.75" customHeight="1">
      <c r="A23" s="205"/>
      <c r="B23" s="198"/>
      <c r="C23" s="177" t="s">
        <v>97</v>
      </c>
      <c r="D23" s="178"/>
      <c r="E23" s="180" t="s">
        <v>422</v>
      </c>
      <c r="F23" s="201">
        <f t="shared" si="1"/>
        <v>0</v>
      </c>
      <c r="G23" s="201">
        <f t="shared" si="1"/>
        <v>0</v>
      </c>
    </row>
    <row r="24" spans="1:7" ht="12" customHeight="1">
      <c r="A24" s="205"/>
      <c r="B24" s="198"/>
      <c r="C24" s="146"/>
      <c r="D24" s="146" t="s">
        <v>156</v>
      </c>
      <c r="E24" s="179" t="s">
        <v>189</v>
      </c>
      <c r="F24" s="201">
        <f t="shared" si="1"/>
        <v>0</v>
      </c>
      <c r="G24" s="201">
        <f t="shared" si="1"/>
        <v>0</v>
      </c>
    </row>
    <row r="25" spans="1:7" ht="21.75" customHeight="1">
      <c r="A25" s="205"/>
      <c r="B25" s="198"/>
      <c r="C25" s="152"/>
      <c r="D25" s="152">
        <v>540</v>
      </c>
      <c r="E25" s="153" t="s">
        <v>190</v>
      </c>
      <c r="F25" s="201">
        <v>0</v>
      </c>
      <c r="G25" s="201">
        <v>0</v>
      </c>
    </row>
    <row r="26" spans="1:7" ht="42.75" customHeight="1">
      <c r="A26" s="190" t="s">
        <v>104</v>
      </c>
      <c r="B26" s="202"/>
      <c r="C26" s="203"/>
      <c r="D26" s="202"/>
      <c r="E26" s="192" t="s">
        <v>105</v>
      </c>
      <c r="F26" s="204">
        <f>F27+F80+F87+F100+F111+F137+F148</f>
        <v>7985.4</v>
      </c>
      <c r="G26" s="204">
        <f>G27+G80+G87+G100+G111+G137+G148</f>
        <v>7822.2</v>
      </c>
    </row>
    <row r="27" spans="1:7" ht="31.5" customHeight="1">
      <c r="A27" s="194"/>
      <c r="B27" s="195" t="s">
        <v>244</v>
      </c>
      <c r="C27" s="195"/>
      <c r="D27" s="195"/>
      <c r="E27" s="196" t="s">
        <v>154</v>
      </c>
      <c r="F27" s="197">
        <f>F34+F57+F62+F28</f>
        <v>2680.6</v>
      </c>
      <c r="G27" s="197">
        <f>G34+G57+G62+G28</f>
        <v>1106</v>
      </c>
    </row>
    <row r="28" spans="1:7" ht="33.75" customHeight="1">
      <c r="A28" s="205"/>
      <c r="B28" s="198" t="s">
        <v>245</v>
      </c>
      <c r="C28" s="198"/>
      <c r="D28" s="198"/>
      <c r="E28" s="199" t="s">
        <v>213</v>
      </c>
      <c r="F28" s="200">
        <f aca="true" t="shared" si="2" ref="F28:G32">F29</f>
        <v>796</v>
      </c>
      <c r="G28" s="200">
        <f t="shared" si="2"/>
        <v>0</v>
      </c>
    </row>
    <row r="29" spans="1:7" ht="31.5" customHeight="1">
      <c r="A29" s="205"/>
      <c r="B29" s="152"/>
      <c r="C29" s="177" t="s">
        <v>100</v>
      </c>
      <c r="D29" s="146"/>
      <c r="E29" s="141" t="s">
        <v>159</v>
      </c>
      <c r="F29" s="201">
        <f t="shared" si="2"/>
        <v>796</v>
      </c>
      <c r="G29" s="201">
        <f t="shared" si="2"/>
        <v>0</v>
      </c>
    </row>
    <row r="30" spans="1:7" ht="42.75" customHeight="1">
      <c r="A30" s="205"/>
      <c r="B30" s="152"/>
      <c r="C30" s="177" t="s">
        <v>88</v>
      </c>
      <c r="D30" s="146"/>
      <c r="E30" s="141" t="s">
        <v>300</v>
      </c>
      <c r="F30" s="201">
        <f t="shared" si="2"/>
        <v>796</v>
      </c>
      <c r="G30" s="201">
        <f t="shared" si="2"/>
        <v>0</v>
      </c>
    </row>
    <row r="31" spans="1:7" ht="24.75" customHeight="1">
      <c r="A31" s="205"/>
      <c r="B31" s="152"/>
      <c r="C31" s="177" t="s">
        <v>89</v>
      </c>
      <c r="D31" s="178"/>
      <c r="E31" s="141" t="s">
        <v>424</v>
      </c>
      <c r="F31" s="201">
        <f t="shared" si="2"/>
        <v>796</v>
      </c>
      <c r="G31" s="201">
        <f t="shared" si="2"/>
        <v>0</v>
      </c>
    </row>
    <row r="32" spans="1:7" ht="75" customHeight="1">
      <c r="A32" s="205"/>
      <c r="B32" s="152"/>
      <c r="C32" s="146"/>
      <c r="D32" s="146" t="s">
        <v>162</v>
      </c>
      <c r="E32" s="179" t="s">
        <v>155</v>
      </c>
      <c r="F32" s="201">
        <f t="shared" si="2"/>
        <v>796</v>
      </c>
      <c r="G32" s="201">
        <f t="shared" si="2"/>
        <v>0</v>
      </c>
    </row>
    <row r="33" spans="1:7" ht="42.75" customHeight="1">
      <c r="A33" s="205"/>
      <c r="B33" s="152"/>
      <c r="C33" s="152"/>
      <c r="D33" s="152">
        <v>120</v>
      </c>
      <c r="E33" s="153" t="s">
        <v>164</v>
      </c>
      <c r="F33" s="201">
        <v>796</v>
      </c>
      <c r="G33" s="201">
        <v>0</v>
      </c>
    </row>
    <row r="34" spans="1:7" ht="48" customHeight="1">
      <c r="A34" s="205"/>
      <c r="B34" s="198" t="s">
        <v>247</v>
      </c>
      <c r="C34" s="178"/>
      <c r="D34" s="178"/>
      <c r="E34" s="181" t="s">
        <v>215</v>
      </c>
      <c r="F34" s="206">
        <f>F40+F35</f>
        <v>1614.6</v>
      </c>
      <c r="G34" s="206">
        <f>G40+G35</f>
        <v>636</v>
      </c>
    </row>
    <row r="35" spans="1:7" ht="48" customHeight="1">
      <c r="A35" s="205"/>
      <c r="B35" s="198"/>
      <c r="C35" s="182" t="s">
        <v>85</v>
      </c>
      <c r="D35" s="178"/>
      <c r="E35" s="141" t="s">
        <v>403</v>
      </c>
      <c r="F35" s="201">
        <f aca="true" t="shared" si="3" ref="F35:G38">F36</f>
        <v>25</v>
      </c>
      <c r="G35" s="201">
        <f t="shared" si="3"/>
        <v>0</v>
      </c>
    </row>
    <row r="36" spans="1:7" ht="66.75" customHeight="1">
      <c r="A36" s="205"/>
      <c r="B36" s="198"/>
      <c r="C36" s="182" t="s">
        <v>428</v>
      </c>
      <c r="D36" s="146"/>
      <c r="E36" s="163" t="s">
        <v>86</v>
      </c>
      <c r="F36" s="201">
        <f t="shared" si="3"/>
        <v>25</v>
      </c>
      <c r="G36" s="201">
        <f t="shared" si="3"/>
        <v>0</v>
      </c>
    </row>
    <row r="37" spans="1:7" ht="31.5" customHeight="1">
      <c r="A37" s="205"/>
      <c r="B37" s="198"/>
      <c r="C37" s="233" t="s">
        <v>446</v>
      </c>
      <c r="D37" s="233"/>
      <c r="E37" s="234" t="s">
        <v>157</v>
      </c>
      <c r="F37" s="201">
        <f t="shared" si="3"/>
        <v>25</v>
      </c>
      <c r="G37" s="201">
        <f t="shared" si="3"/>
        <v>0</v>
      </c>
    </row>
    <row r="38" spans="1:7" ht="26.25" customHeight="1">
      <c r="A38" s="205"/>
      <c r="B38" s="198"/>
      <c r="C38" s="233"/>
      <c r="D38" s="233" t="s">
        <v>140</v>
      </c>
      <c r="E38" s="234" t="s">
        <v>419</v>
      </c>
      <c r="F38" s="201">
        <f t="shared" si="3"/>
        <v>25</v>
      </c>
      <c r="G38" s="201">
        <f t="shared" si="3"/>
        <v>0</v>
      </c>
    </row>
    <row r="39" spans="1:7" ht="30" customHeight="1">
      <c r="A39" s="205"/>
      <c r="B39" s="198"/>
      <c r="C39" s="182"/>
      <c r="D39" s="152" t="s">
        <v>141</v>
      </c>
      <c r="E39" s="153" t="s">
        <v>165</v>
      </c>
      <c r="F39" s="201">
        <v>25</v>
      </c>
      <c r="G39" s="201">
        <v>0</v>
      </c>
    </row>
    <row r="40" spans="1:7" ht="18.75" customHeight="1">
      <c r="A40" s="205"/>
      <c r="B40" s="152"/>
      <c r="C40" s="177" t="s">
        <v>100</v>
      </c>
      <c r="D40" s="146"/>
      <c r="E40" s="141" t="s">
        <v>159</v>
      </c>
      <c r="F40" s="201">
        <f>F41+F49+F53</f>
        <v>1589.6</v>
      </c>
      <c r="G40" s="201">
        <f>G41+G49+G53</f>
        <v>636</v>
      </c>
    </row>
    <row r="41" spans="1:7" ht="42.75" customHeight="1">
      <c r="A41" s="205"/>
      <c r="B41" s="152"/>
      <c r="C41" s="177" t="s">
        <v>88</v>
      </c>
      <c r="D41" s="178"/>
      <c r="E41" s="141" t="s">
        <v>300</v>
      </c>
      <c r="F41" s="201">
        <f>F42</f>
        <v>1489.7</v>
      </c>
      <c r="G41" s="201">
        <f>G42</f>
        <v>635.4</v>
      </c>
    </row>
    <row r="42" spans="1:7" ht="24" customHeight="1">
      <c r="A42" s="205"/>
      <c r="B42" s="152"/>
      <c r="C42" s="177" t="s">
        <v>91</v>
      </c>
      <c r="D42" s="146"/>
      <c r="E42" s="141" t="s">
        <v>160</v>
      </c>
      <c r="F42" s="201">
        <f>F43+F45+F47</f>
        <v>1489.7</v>
      </c>
      <c r="G42" s="201">
        <f>G43+G45+G47</f>
        <v>635.4</v>
      </c>
    </row>
    <row r="43" spans="1:7" ht="49.5" customHeight="1">
      <c r="A43" s="205"/>
      <c r="B43" s="152"/>
      <c r="C43" s="146"/>
      <c r="D43" s="146" t="s">
        <v>162</v>
      </c>
      <c r="E43" s="179" t="s">
        <v>155</v>
      </c>
      <c r="F43" s="201">
        <f>F44</f>
        <v>1196.4</v>
      </c>
      <c r="G43" s="201">
        <f>G44</f>
        <v>414</v>
      </c>
    </row>
    <row r="44" spans="1:7" ht="33" customHeight="1">
      <c r="A44" s="205"/>
      <c r="B44" s="152"/>
      <c r="C44" s="152"/>
      <c r="D44" s="152">
        <v>120</v>
      </c>
      <c r="E44" s="153" t="s">
        <v>164</v>
      </c>
      <c r="F44" s="201">
        <v>1196.4</v>
      </c>
      <c r="G44" s="201">
        <v>414</v>
      </c>
    </row>
    <row r="45" spans="1:7" ht="27" customHeight="1">
      <c r="A45" s="205"/>
      <c r="B45" s="152"/>
      <c r="C45" s="152"/>
      <c r="D45" s="146" t="s">
        <v>140</v>
      </c>
      <c r="E45" s="179" t="s">
        <v>419</v>
      </c>
      <c r="F45" s="201">
        <f>F46</f>
        <v>253.3</v>
      </c>
      <c r="G45" s="201">
        <f>G46</f>
        <v>211.4</v>
      </c>
    </row>
    <row r="46" spans="1:7" ht="42.75" customHeight="1">
      <c r="A46" s="205"/>
      <c r="B46" s="152"/>
      <c r="C46" s="152"/>
      <c r="D46" s="152">
        <v>240</v>
      </c>
      <c r="E46" s="153" t="s">
        <v>165</v>
      </c>
      <c r="F46" s="201">
        <v>253.3</v>
      </c>
      <c r="G46" s="201">
        <v>211.4</v>
      </c>
    </row>
    <row r="47" spans="1:7" ht="23.25" customHeight="1">
      <c r="A47" s="205"/>
      <c r="B47" s="152"/>
      <c r="C47" s="152"/>
      <c r="D47" s="178" t="s">
        <v>425</v>
      </c>
      <c r="E47" s="181" t="s">
        <v>135</v>
      </c>
      <c r="F47" s="201">
        <f>F48</f>
        <v>40</v>
      </c>
      <c r="G47" s="201">
        <f>G48</f>
        <v>10</v>
      </c>
    </row>
    <row r="48" spans="1:7" ht="27.75" customHeight="1">
      <c r="A48" s="205"/>
      <c r="B48" s="152"/>
      <c r="C48" s="152"/>
      <c r="D48" s="152">
        <v>850</v>
      </c>
      <c r="E48" s="153" t="s">
        <v>136</v>
      </c>
      <c r="F48" s="201">
        <v>40</v>
      </c>
      <c r="G48" s="201">
        <v>10</v>
      </c>
    </row>
    <row r="49" spans="1:7" ht="42.75" customHeight="1">
      <c r="A49" s="205"/>
      <c r="B49" s="152"/>
      <c r="C49" s="177" t="s">
        <v>92</v>
      </c>
      <c r="D49" s="146"/>
      <c r="E49" s="141" t="s">
        <v>298</v>
      </c>
      <c r="F49" s="201">
        <f aca="true" t="shared" si="4" ref="F49:G51">F50</f>
        <v>0.6</v>
      </c>
      <c r="G49" s="201">
        <f t="shared" si="4"/>
        <v>0.6</v>
      </c>
    </row>
    <row r="50" spans="1:7" ht="29.25" customHeight="1">
      <c r="A50" s="205"/>
      <c r="B50" s="152"/>
      <c r="C50" s="177" t="s">
        <v>93</v>
      </c>
      <c r="D50" s="146"/>
      <c r="E50" s="141" t="s">
        <v>161</v>
      </c>
      <c r="F50" s="201">
        <f t="shared" si="4"/>
        <v>0.6</v>
      </c>
      <c r="G50" s="201">
        <f t="shared" si="4"/>
        <v>0.6</v>
      </c>
    </row>
    <row r="51" spans="1:7" ht="32.25" customHeight="1">
      <c r="A51" s="205"/>
      <c r="B51" s="152"/>
      <c r="C51" s="146"/>
      <c r="D51" s="178" t="s">
        <v>140</v>
      </c>
      <c r="E51" s="181" t="s">
        <v>419</v>
      </c>
      <c r="F51" s="201">
        <f t="shared" si="4"/>
        <v>0.6</v>
      </c>
      <c r="G51" s="201">
        <f t="shared" si="4"/>
        <v>0.6</v>
      </c>
    </row>
    <row r="52" spans="1:7" ht="42.75" customHeight="1">
      <c r="A52" s="205"/>
      <c r="B52" s="152"/>
      <c r="C52" s="152"/>
      <c r="D52" s="152">
        <v>240</v>
      </c>
      <c r="E52" s="153" t="s">
        <v>165</v>
      </c>
      <c r="F52" s="201">
        <v>0.6</v>
      </c>
      <c r="G52" s="201">
        <v>0.6</v>
      </c>
    </row>
    <row r="53" spans="1:7" ht="42.75" customHeight="1">
      <c r="A53" s="205"/>
      <c r="B53" s="152"/>
      <c r="C53" s="177" t="s">
        <v>95</v>
      </c>
      <c r="D53" s="146"/>
      <c r="E53" s="141" t="s">
        <v>299</v>
      </c>
      <c r="F53" s="201">
        <f aca="true" t="shared" si="5" ref="F53:G55">F54</f>
        <v>99.3</v>
      </c>
      <c r="G53" s="201">
        <f t="shared" si="5"/>
        <v>0</v>
      </c>
    </row>
    <row r="54" spans="1:7" ht="42.75" customHeight="1">
      <c r="A54" s="205"/>
      <c r="B54" s="152"/>
      <c r="C54" s="177" t="s">
        <v>98</v>
      </c>
      <c r="D54" s="146"/>
      <c r="E54" s="180" t="s">
        <v>438</v>
      </c>
      <c r="F54" s="201">
        <f t="shared" si="5"/>
        <v>99.3</v>
      </c>
      <c r="G54" s="201">
        <f t="shared" si="5"/>
        <v>0</v>
      </c>
    </row>
    <row r="55" spans="1:7" ht="21" customHeight="1">
      <c r="A55" s="205"/>
      <c r="B55" s="152"/>
      <c r="C55" s="146"/>
      <c r="D55" s="146" t="s">
        <v>156</v>
      </c>
      <c r="E55" s="179" t="s">
        <v>189</v>
      </c>
      <c r="F55" s="207">
        <f t="shared" si="5"/>
        <v>99.3</v>
      </c>
      <c r="G55" s="207">
        <f t="shared" si="5"/>
        <v>0</v>
      </c>
    </row>
    <row r="56" spans="1:7" ht="27" customHeight="1">
      <c r="A56" s="205"/>
      <c r="B56" s="152"/>
      <c r="C56" s="208"/>
      <c r="D56" s="152">
        <v>540</v>
      </c>
      <c r="E56" s="153" t="s">
        <v>190</v>
      </c>
      <c r="F56" s="201">
        <v>99.3</v>
      </c>
      <c r="G56" s="201">
        <v>0</v>
      </c>
    </row>
    <row r="57" spans="1:7" ht="24.75" customHeight="1">
      <c r="A57" s="205"/>
      <c r="B57" s="198" t="s">
        <v>262</v>
      </c>
      <c r="C57" s="198"/>
      <c r="D57" s="198"/>
      <c r="E57" s="199" t="s">
        <v>182</v>
      </c>
      <c r="F57" s="200">
        <f aca="true" t="shared" si="6" ref="F57:G60">F58</f>
        <v>20</v>
      </c>
      <c r="G57" s="200">
        <f t="shared" si="6"/>
        <v>20</v>
      </c>
    </row>
    <row r="58" spans="1:7" ht="42.75" customHeight="1">
      <c r="A58" s="205"/>
      <c r="B58" s="152"/>
      <c r="C58" s="177" t="s">
        <v>95</v>
      </c>
      <c r="D58" s="178"/>
      <c r="E58" s="141" t="s">
        <v>299</v>
      </c>
      <c r="F58" s="201">
        <f t="shared" si="6"/>
        <v>20</v>
      </c>
      <c r="G58" s="201">
        <f t="shared" si="6"/>
        <v>20</v>
      </c>
    </row>
    <row r="59" spans="1:7" ht="20.25" customHeight="1">
      <c r="A59" s="205"/>
      <c r="B59" s="152"/>
      <c r="C59" s="177" t="s">
        <v>96</v>
      </c>
      <c r="D59" s="146"/>
      <c r="E59" s="141" t="s">
        <v>158</v>
      </c>
      <c r="F59" s="207">
        <f t="shared" si="6"/>
        <v>20</v>
      </c>
      <c r="G59" s="207">
        <f t="shared" si="6"/>
        <v>20</v>
      </c>
    </row>
    <row r="60" spans="1:7" ht="22.5" customHeight="1">
      <c r="A60" s="205"/>
      <c r="B60" s="152"/>
      <c r="C60" s="178"/>
      <c r="D60" s="178" t="s">
        <v>425</v>
      </c>
      <c r="E60" s="181" t="s">
        <v>135</v>
      </c>
      <c r="F60" s="207">
        <f t="shared" si="6"/>
        <v>20</v>
      </c>
      <c r="G60" s="207">
        <f t="shared" si="6"/>
        <v>20</v>
      </c>
    </row>
    <row r="61" spans="1:7" ht="18" customHeight="1">
      <c r="A61" s="205"/>
      <c r="B61" s="152"/>
      <c r="C61" s="152"/>
      <c r="D61" s="152">
        <v>870</v>
      </c>
      <c r="E61" s="153" t="s">
        <v>137</v>
      </c>
      <c r="F61" s="201">
        <v>20</v>
      </c>
      <c r="G61" s="201">
        <v>20</v>
      </c>
    </row>
    <row r="62" spans="1:7" ht="42.75" customHeight="1">
      <c r="A62" s="205"/>
      <c r="B62" s="198" t="s">
        <v>248</v>
      </c>
      <c r="C62" s="198"/>
      <c r="D62" s="198"/>
      <c r="E62" s="199" t="s">
        <v>183</v>
      </c>
      <c r="F62" s="200">
        <f>F63+F72</f>
        <v>250</v>
      </c>
      <c r="G62" s="200">
        <f>G63+G72</f>
        <v>450</v>
      </c>
    </row>
    <row r="63" spans="1:7" ht="42.75" customHeight="1">
      <c r="A63" s="205"/>
      <c r="B63" s="152"/>
      <c r="C63" s="182" t="s">
        <v>78</v>
      </c>
      <c r="D63" s="146"/>
      <c r="E63" s="141" t="s">
        <v>402</v>
      </c>
      <c r="F63" s="207">
        <f>F64</f>
        <v>220</v>
      </c>
      <c r="G63" s="207">
        <f>G64</f>
        <v>420</v>
      </c>
    </row>
    <row r="64" spans="1:7" ht="42.75" customHeight="1">
      <c r="A64" s="205"/>
      <c r="B64" s="152"/>
      <c r="C64" s="182" t="s">
        <v>426</v>
      </c>
      <c r="D64" s="146"/>
      <c r="E64" s="141" t="s">
        <v>427</v>
      </c>
      <c r="F64" s="207">
        <f>F65</f>
        <v>220</v>
      </c>
      <c r="G64" s="207">
        <f>G65</f>
        <v>420</v>
      </c>
    </row>
    <row r="65" spans="1:7" ht="42.75" customHeight="1">
      <c r="A65" s="205"/>
      <c r="B65" s="152"/>
      <c r="C65" s="182" t="s">
        <v>79</v>
      </c>
      <c r="D65" s="146"/>
      <c r="E65" s="163" t="s">
        <v>80</v>
      </c>
      <c r="F65" s="207">
        <f>F66+F69</f>
        <v>220</v>
      </c>
      <c r="G65" s="207">
        <f>G66+G69</f>
        <v>420</v>
      </c>
    </row>
    <row r="66" spans="1:7" ht="45.75" customHeight="1">
      <c r="A66" s="205"/>
      <c r="B66" s="152"/>
      <c r="C66" s="235" t="s">
        <v>2</v>
      </c>
      <c r="D66" s="235"/>
      <c r="E66" s="236" t="s">
        <v>3</v>
      </c>
      <c r="F66" s="207">
        <f>F67</f>
        <v>180</v>
      </c>
      <c r="G66" s="207">
        <f>G67</f>
        <v>380</v>
      </c>
    </row>
    <row r="67" spans="1:7" ht="42.75" customHeight="1">
      <c r="A67" s="205"/>
      <c r="B67" s="152"/>
      <c r="C67" s="235"/>
      <c r="D67" s="235" t="s">
        <v>140</v>
      </c>
      <c r="E67" s="236" t="s">
        <v>419</v>
      </c>
      <c r="F67" s="207">
        <f>F68</f>
        <v>180</v>
      </c>
      <c r="G67" s="207">
        <f>G68</f>
        <v>380</v>
      </c>
    </row>
    <row r="68" spans="1:7" ht="42.75" customHeight="1">
      <c r="A68" s="205"/>
      <c r="B68" s="152"/>
      <c r="C68" s="182"/>
      <c r="D68" s="152" t="s">
        <v>141</v>
      </c>
      <c r="E68" s="153" t="s">
        <v>165</v>
      </c>
      <c r="F68" s="207">
        <v>180</v>
      </c>
      <c r="G68" s="207">
        <v>380</v>
      </c>
    </row>
    <row r="69" spans="1:7" ht="36" customHeight="1">
      <c r="A69" s="205"/>
      <c r="B69" s="152"/>
      <c r="C69" s="177" t="s">
        <v>81</v>
      </c>
      <c r="D69" s="152"/>
      <c r="E69" s="141" t="s">
        <v>138</v>
      </c>
      <c r="F69" s="201">
        <f>F70</f>
        <v>40</v>
      </c>
      <c r="G69" s="201">
        <f>G70</f>
        <v>40</v>
      </c>
    </row>
    <row r="70" spans="1:7" ht="24.75" customHeight="1">
      <c r="A70" s="205"/>
      <c r="B70" s="152"/>
      <c r="C70" s="146"/>
      <c r="D70" s="178" t="s">
        <v>425</v>
      </c>
      <c r="E70" s="181" t="s">
        <v>135</v>
      </c>
      <c r="F70" s="201">
        <f>F71</f>
        <v>40</v>
      </c>
      <c r="G70" s="201">
        <f>G71</f>
        <v>40</v>
      </c>
    </row>
    <row r="71" spans="1:7" ht="27" customHeight="1">
      <c r="A71" s="205"/>
      <c r="B71" s="152"/>
      <c r="C71" s="166"/>
      <c r="D71" s="152">
        <v>850</v>
      </c>
      <c r="E71" s="153" t="s">
        <v>136</v>
      </c>
      <c r="F71" s="201">
        <v>40</v>
      </c>
      <c r="G71" s="201">
        <v>40</v>
      </c>
    </row>
    <row r="72" spans="1:7" ht="42.75" customHeight="1">
      <c r="A72" s="205"/>
      <c r="B72" s="152"/>
      <c r="C72" s="182" t="s">
        <v>85</v>
      </c>
      <c r="D72" s="178"/>
      <c r="E72" s="141" t="s">
        <v>403</v>
      </c>
      <c r="F72" s="201">
        <f>F73</f>
        <v>30</v>
      </c>
      <c r="G72" s="201">
        <f>G73</f>
        <v>30</v>
      </c>
    </row>
    <row r="73" spans="1:7" ht="71.25" customHeight="1">
      <c r="A73" s="205"/>
      <c r="B73" s="152"/>
      <c r="C73" s="182" t="s">
        <v>428</v>
      </c>
      <c r="D73" s="146"/>
      <c r="E73" s="163" t="s">
        <v>86</v>
      </c>
      <c r="F73" s="201">
        <f>F77+F74</f>
        <v>30</v>
      </c>
      <c r="G73" s="201">
        <f>G77+G74</f>
        <v>30</v>
      </c>
    </row>
    <row r="74" spans="1:7" ht="42.75" customHeight="1">
      <c r="A74" s="205"/>
      <c r="B74" s="152"/>
      <c r="C74" s="233" t="s">
        <v>447</v>
      </c>
      <c r="D74" s="233"/>
      <c r="E74" s="234" t="s">
        <v>163</v>
      </c>
      <c r="F74" s="201">
        <f>F75</f>
        <v>5</v>
      </c>
      <c r="G74" s="201">
        <f>G75</f>
        <v>5</v>
      </c>
    </row>
    <row r="75" spans="1:7" ht="42.75" customHeight="1">
      <c r="A75" s="205"/>
      <c r="B75" s="152"/>
      <c r="C75" s="233"/>
      <c r="D75" s="233" t="s">
        <v>140</v>
      </c>
      <c r="E75" s="234" t="s">
        <v>419</v>
      </c>
      <c r="F75" s="201">
        <f>F76</f>
        <v>5</v>
      </c>
      <c r="G75" s="201">
        <f>G76</f>
        <v>5</v>
      </c>
    </row>
    <row r="76" spans="1:7" ht="42.75" customHeight="1">
      <c r="A76" s="205"/>
      <c r="B76" s="152"/>
      <c r="C76" s="182"/>
      <c r="D76" s="152" t="s">
        <v>141</v>
      </c>
      <c r="E76" s="153" t="s">
        <v>165</v>
      </c>
      <c r="F76" s="201">
        <v>5</v>
      </c>
      <c r="G76" s="201">
        <v>5</v>
      </c>
    </row>
    <row r="77" spans="1:7" ht="42.75" customHeight="1">
      <c r="A77" s="205"/>
      <c r="B77" s="152"/>
      <c r="C77" s="177" t="s">
        <v>429</v>
      </c>
      <c r="D77" s="178"/>
      <c r="E77" s="181" t="s">
        <v>301</v>
      </c>
      <c r="F77" s="154">
        <f>F78</f>
        <v>25</v>
      </c>
      <c r="G77" s="154">
        <f>G78</f>
        <v>25</v>
      </c>
    </row>
    <row r="78" spans="1:7" ht="42.75" customHeight="1">
      <c r="A78" s="205"/>
      <c r="B78" s="152"/>
      <c r="C78" s="146"/>
      <c r="D78" s="146" t="s">
        <v>140</v>
      </c>
      <c r="E78" s="181" t="s">
        <v>419</v>
      </c>
      <c r="F78" s="154">
        <f>F79</f>
        <v>25</v>
      </c>
      <c r="G78" s="154">
        <f>G79</f>
        <v>25</v>
      </c>
    </row>
    <row r="79" spans="1:7" ht="42.75" customHeight="1">
      <c r="A79" s="205"/>
      <c r="B79" s="152"/>
      <c r="C79" s="152"/>
      <c r="D79" s="152" t="s">
        <v>141</v>
      </c>
      <c r="E79" s="153" t="s">
        <v>165</v>
      </c>
      <c r="F79" s="154">
        <v>25</v>
      </c>
      <c r="G79" s="154">
        <v>25</v>
      </c>
    </row>
    <row r="80" spans="1:7" ht="33.75" customHeight="1">
      <c r="A80" s="194"/>
      <c r="B80" s="209" t="s">
        <v>249</v>
      </c>
      <c r="C80" s="209"/>
      <c r="D80" s="209"/>
      <c r="E80" s="210" t="s">
        <v>153</v>
      </c>
      <c r="F80" s="211">
        <f>F81</f>
        <v>88.4</v>
      </c>
      <c r="G80" s="211">
        <f>G81</f>
        <v>90.6</v>
      </c>
    </row>
    <row r="81" spans="1:7" ht="32.25" customHeight="1">
      <c r="A81" s="194"/>
      <c r="B81" s="209" t="s">
        <v>250</v>
      </c>
      <c r="C81" s="209"/>
      <c r="D81" s="209"/>
      <c r="E81" s="212" t="s">
        <v>184</v>
      </c>
      <c r="F81" s="211">
        <f>F82</f>
        <v>88.4</v>
      </c>
      <c r="G81" s="211">
        <f>G82</f>
        <v>90.6</v>
      </c>
    </row>
    <row r="82" spans="1:7" ht="24.75" customHeight="1">
      <c r="A82" s="194"/>
      <c r="B82" s="209"/>
      <c r="C82" s="177" t="s">
        <v>100</v>
      </c>
      <c r="D82" s="146"/>
      <c r="E82" s="141" t="s">
        <v>159</v>
      </c>
      <c r="F82" s="213">
        <f>F84</f>
        <v>88.4</v>
      </c>
      <c r="G82" s="213">
        <f>G84</f>
        <v>90.6</v>
      </c>
    </row>
    <row r="83" spans="1:7" ht="42.75" customHeight="1">
      <c r="A83" s="194"/>
      <c r="B83" s="209"/>
      <c r="C83" s="177" t="s">
        <v>92</v>
      </c>
      <c r="D83" s="146"/>
      <c r="E83" s="141" t="s">
        <v>298</v>
      </c>
      <c r="F83" s="213">
        <f aca="true" t="shared" si="7" ref="F83:G85">F84</f>
        <v>88.4</v>
      </c>
      <c r="G83" s="213">
        <f t="shared" si="7"/>
        <v>90.6</v>
      </c>
    </row>
    <row r="84" spans="1:7" ht="29.25" customHeight="1">
      <c r="A84" s="194"/>
      <c r="B84" s="168"/>
      <c r="C84" s="177" t="s">
        <v>94</v>
      </c>
      <c r="D84" s="146"/>
      <c r="E84" s="141" t="s">
        <v>284</v>
      </c>
      <c r="F84" s="213">
        <f t="shared" si="7"/>
        <v>88.4</v>
      </c>
      <c r="G84" s="213">
        <f t="shared" si="7"/>
        <v>90.6</v>
      </c>
    </row>
    <row r="85" spans="1:7" ht="61.5" customHeight="1">
      <c r="A85" s="194"/>
      <c r="B85" s="168"/>
      <c r="C85" s="178"/>
      <c r="D85" s="178" t="s">
        <v>162</v>
      </c>
      <c r="E85" s="181" t="s">
        <v>155</v>
      </c>
      <c r="F85" s="213">
        <f t="shared" si="7"/>
        <v>88.4</v>
      </c>
      <c r="G85" s="213">
        <f t="shared" si="7"/>
        <v>90.6</v>
      </c>
    </row>
    <row r="86" spans="1:7" ht="42.75" customHeight="1">
      <c r="A86" s="205"/>
      <c r="B86" s="177"/>
      <c r="C86" s="177"/>
      <c r="D86" s="152">
        <v>120</v>
      </c>
      <c r="E86" s="153" t="s">
        <v>164</v>
      </c>
      <c r="F86" s="201">
        <v>88.4</v>
      </c>
      <c r="G86" s="201">
        <v>90.6</v>
      </c>
    </row>
    <row r="87" spans="1:7" ht="42.75" customHeight="1">
      <c r="A87" s="194"/>
      <c r="B87" s="195" t="s">
        <v>251</v>
      </c>
      <c r="C87" s="195"/>
      <c r="D87" s="195"/>
      <c r="E87" s="214" t="s">
        <v>152</v>
      </c>
      <c r="F87" s="197">
        <f>F88+F94</f>
        <v>280</v>
      </c>
      <c r="G87" s="197">
        <f>G88+G94</f>
        <v>355</v>
      </c>
    </row>
    <row r="88" spans="1:7" ht="42.75" customHeight="1">
      <c r="A88" s="194"/>
      <c r="B88" s="178" t="s">
        <v>252</v>
      </c>
      <c r="C88" s="178"/>
      <c r="D88" s="178"/>
      <c r="E88" s="181" t="s">
        <v>139</v>
      </c>
      <c r="F88" s="211">
        <f>F89</f>
        <v>5</v>
      </c>
      <c r="G88" s="211">
        <f>G89</f>
        <v>5</v>
      </c>
    </row>
    <row r="89" spans="1:7" ht="42.75" customHeight="1">
      <c r="A89" s="194"/>
      <c r="B89" s="146"/>
      <c r="C89" s="168" t="s">
        <v>82</v>
      </c>
      <c r="D89" s="146"/>
      <c r="E89" s="141" t="s">
        <v>106</v>
      </c>
      <c r="F89" s="213">
        <f>F91</f>
        <v>5</v>
      </c>
      <c r="G89" s="213">
        <f>G91</f>
        <v>5</v>
      </c>
    </row>
    <row r="90" spans="1:7" ht="42.75" customHeight="1">
      <c r="A90" s="194"/>
      <c r="B90" s="146"/>
      <c r="C90" s="168" t="s">
        <v>430</v>
      </c>
      <c r="D90" s="146"/>
      <c r="E90" s="163" t="s">
        <v>83</v>
      </c>
      <c r="F90" s="213">
        <f aca="true" t="shared" si="8" ref="F90:G92">F91</f>
        <v>5</v>
      </c>
      <c r="G90" s="213">
        <f t="shared" si="8"/>
        <v>5</v>
      </c>
    </row>
    <row r="91" spans="1:7" ht="33" customHeight="1">
      <c r="A91" s="194"/>
      <c r="B91" s="146"/>
      <c r="C91" s="168" t="s">
        <v>431</v>
      </c>
      <c r="D91" s="146"/>
      <c r="E91" s="141" t="s">
        <v>84</v>
      </c>
      <c r="F91" s="213">
        <f t="shared" si="8"/>
        <v>5</v>
      </c>
      <c r="G91" s="213">
        <f t="shared" si="8"/>
        <v>5</v>
      </c>
    </row>
    <row r="92" spans="1:7" ht="31.5" customHeight="1">
      <c r="A92" s="194"/>
      <c r="B92" s="146"/>
      <c r="C92" s="146"/>
      <c r="D92" s="146" t="s">
        <v>140</v>
      </c>
      <c r="E92" s="179" t="s">
        <v>419</v>
      </c>
      <c r="F92" s="213">
        <f t="shared" si="8"/>
        <v>5</v>
      </c>
      <c r="G92" s="213">
        <f t="shared" si="8"/>
        <v>5</v>
      </c>
    </row>
    <row r="93" spans="1:7" ht="42.75" customHeight="1">
      <c r="A93" s="194"/>
      <c r="B93" s="150"/>
      <c r="C93" s="150"/>
      <c r="D93" s="152">
        <v>240</v>
      </c>
      <c r="E93" s="153" t="s">
        <v>165</v>
      </c>
      <c r="F93" s="213">
        <v>5</v>
      </c>
      <c r="G93" s="213">
        <v>5</v>
      </c>
    </row>
    <row r="94" spans="1:7" ht="27.75" customHeight="1">
      <c r="A94" s="205"/>
      <c r="B94" s="198" t="s">
        <v>253</v>
      </c>
      <c r="C94" s="198"/>
      <c r="D94" s="198"/>
      <c r="E94" s="199" t="s">
        <v>185</v>
      </c>
      <c r="F94" s="206">
        <f>F95</f>
        <v>275</v>
      </c>
      <c r="G94" s="206">
        <f>G95</f>
        <v>350</v>
      </c>
    </row>
    <row r="95" spans="1:7" ht="42.75" customHeight="1">
      <c r="A95" s="205"/>
      <c r="B95" s="152"/>
      <c r="C95" s="168" t="s">
        <v>82</v>
      </c>
      <c r="D95" s="146"/>
      <c r="E95" s="141" t="s">
        <v>106</v>
      </c>
      <c r="F95" s="201">
        <f>F97</f>
        <v>275</v>
      </c>
      <c r="G95" s="201">
        <f>G97</f>
        <v>350</v>
      </c>
    </row>
    <row r="96" spans="1:7" ht="42.75" customHeight="1">
      <c r="A96" s="205"/>
      <c r="B96" s="152"/>
      <c r="C96" s="168" t="s">
        <v>430</v>
      </c>
      <c r="D96" s="146"/>
      <c r="E96" s="163" t="s">
        <v>83</v>
      </c>
      <c r="F96" s="201">
        <f aca="true" t="shared" si="9" ref="F96:G98">F97</f>
        <v>275</v>
      </c>
      <c r="G96" s="201">
        <f t="shared" si="9"/>
        <v>350</v>
      </c>
    </row>
    <row r="97" spans="1:7" ht="42.75" customHeight="1">
      <c r="A97" s="205"/>
      <c r="B97" s="152"/>
      <c r="C97" s="168" t="s">
        <v>432</v>
      </c>
      <c r="D97" s="146"/>
      <c r="E97" s="141" t="s">
        <v>101</v>
      </c>
      <c r="F97" s="201">
        <f t="shared" si="9"/>
        <v>275</v>
      </c>
      <c r="G97" s="201">
        <f t="shared" si="9"/>
        <v>350</v>
      </c>
    </row>
    <row r="98" spans="1:7" ht="32.25" customHeight="1">
      <c r="A98" s="205"/>
      <c r="B98" s="152"/>
      <c r="C98" s="178"/>
      <c r="D98" s="178" t="s">
        <v>140</v>
      </c>
      <c r="E98" s="181" t="s">
        <v>419</v>
      </c>
      <c r="F98" s="201">
        <f t="shared" si="9"/>
        <v>275</v>
      </c>
      <c r="G98" s="201">
        <f t="shared" si="9"/>
        <v>350</v>
      </c>
    </row>
    <row r="99" spans="1:7" ht="33" customHeight="1">
      <c r="A99" s="205"/>
      <c r="B99" s="152"/>
      <c r="C99" s="150"/>
      <c r="D99" s="152">
        <v>240</v>
      </c>
      <c r="E99" s="153" t="s">
        <v>165</v>
      </c>
      <c r="F99" s="207">
        <v>275</v>
      </c>
      <c r="G99" s="207">
        <v>350</v>
      </c>
    </row>
    <row r="100" spans="1:7" ht="23.25" customHeight="1">
      <c r="A100" s="194"/>
      <c r="B100" s="195" t="s">
        <v>254</v>
      </c>
      <c r="C100" s="195"/>
      <c r="D100" s="195"/>
      <c r="E100" s="214" t="s">
        <v>151</v>
      </c>
      <c r="F100" s="197">
        <f aca="true" t="shared" si="10" ref="F100:G103">F101</f>
        <v>1341.8</v>
      </c>
      <c r="G100" s="197">
        <f t="shared" si="10"/>
        <v>1381.6</v>
      </c>
    </row>
    <row r="101" spans="1:7" ht="25.5" customHeight="1">
      <c r="A101" s="194"/>
      <c r="B101" s="195" t="s">
        <v>255</v>
      </c>
      <c r="C101" s="195"/>
      <c r="D101" s="195"/>
      <c r="E101" s="210" t="s">
        <v>148</v>
      </c>
      <c r="F101" s="197">
        <f t="shared" si="10"/>
        <v>1341.8</v>
      </c>
      <c r="G101" s="197">
        <f t="shared" si="10"/>
        <v>1381.6</v>
      </c>
    </row>
    <row r="102" spans="1:7" ht="42.75" customHeight="1">
      <c r="A102" s="194"/>
      <c r="B102" s="150"/>
      <c r="C102" s="168" t="s">
        <v>51</v>
      </c>
      <c r="D102" s="146"/>
      <c r="E102" s="183" t="s">
        <v>295</v>
      </c>
      <c r="F102" s="215">
        <f t="shared" si="10"/>
        <v>1341.8</v>
      </c>
      <c r="G102" s="215">
        <f t="shared" si="10"/>
        <v>1381.6</v>
      </c>
    </row>
    <row r="103" spans="1:7" ht="28.5" customHeight="1">
      <c r="A103" s="194"/>
      <c r="B103" s="150"/>
      <c r="C103" s="168" t="s">
        <v>52</v>
      </c>
      <c r="D103" s="178"/>
      <c r="E103" s="184" t="s">
        <v>53</v>
      </c>
      <c r="F103" s="215">
        <f t="shared" si="10"/>
        <v>1341.8</v>
      </c>
      <c r="G103" s="215">
        <f t="shared" si="10"/>
        <v>1381.6</v>
      </c>
    </row>
    <row r="104" spans="1:7" ht="27.75" customHeight="1">
      <c r="A104" s="194"/>
      <c r="B104" s="150"/>
      <c r="C104" s="168" t="s">
        <v>54</v>
      </c>
      <c r="D104" s="146"/>
      <c r="E104" s="185" t="s">
        <v>55</v>
      </c>
      <c r="F104" s="215">
        <f>F105+F108</f>
        <v>1341.8</v>
      </c>
      <c r="G104" s="215">
        <f>G105+G108</f>
        <v>1381.6</v>
      </c>
    </row>
    <row r="105" spans="1:7" ht="42.75" customHeight="1">
      <c r="A105" s="194"/>
      <c r="B105" s="150"/>
      <c r="C105" s="168" t="s">
        <v>23</v>
      </c>
      <c r="D105" s="178"/>
      <c r="E105" s="186" t="s">
        <v>56</v>
      </c>
      <c r="F105" s="154">
        <f>F106</f>
        <v>491.8</v>
      </c>
      <c r="G105" s="154">
        <f>G106</f>
        <v>481.6</v>
      </c>
    </row>
    <row r="106" spans="1:7" ht="34.5" customHeight="1">
      <c r="A106" s="194"/>
      <c r="B106" s="150"/>
      <c r="C106" s="146"/>
      <c r="D106" s="178" t="s">
        <v>140</v>
      </c>
      <c r="E106" s="181" t="s">
        <v>419</v>
      </c>
      <c r="F106" s="154">
        <f>F107</f>
        <v>491.8</v>
      </c>
      <c r="G106" s="154">
        <f>G107</f>
        <v>481.6</v>
      </c>
    </row>
    <row r="107" spans="1:7" ht="30.75" customHeight="1">
      <c r="A107" s="194"/>
      <c r="B107" s="150"/>
      <c r="C107" s="152"/>
      <c r="D107" s="152">
        <v>240</v>
      </c>
      <c r="E107" s="153" t="s">
        <v>165</v>
      </c>
      <c r="F107" s="237">
        <v>491.8</v>
      </c>
      <c r="G107" s="237">
        <v>481.6</v>
      </c>
    </row>
    <row r="108" spans="1:7" ht="26.25" customHeight="1">
      <c r="A108" s="194"/>
      <c r="B108" s="150"/>
      <c r="C108" s="146" t="s">
        <v>24</v>
      </c>
      <c r="D108" s="146"/>
      <c r="E108" s="179" t="s">
        <v>433</v>
      </c>
      <c r="F108" s="154">
        <f>F109</f>
        <v>850</v>
      </c>
      <c r="G108" s="154">
        <f>G109</f>
        <v>900</v>
      </c>
    </row>
    <row r="109" spans="1:7" ht="29.25" customHeight="1">
      <c r="A109" s="194"/>
      <c r="B109" s="150"/>
      <c r="C109" s="146"/>
      <c r="D109" s="178" t="s">
        <v>140</v>
      </c>
      <c r="E109" s="181" t="s">
        <v>419</v>
      </c>
      <c r="F109" s="154">
        <f>F110</f>
        <v>850</v>
      </c>
      <c r="G109" s="154">
        <f>G110</f>
        <v>900</v>
      </c>
    </row>
    <row r="110" spans="1:7" ht="32.25" customHeight="1">
      <c r="A110" s="194"/>
      <c r="B110" s="150"/>
      <c r="C110" s="152"/>
      <c r="D110" s="152">
        <v>240</v>
      </c>
      <c r="E110" s="153" t="s">
        <v>165</v>
      </c>
      <c r="F110" s="237">
        <v>850</v>
      </c>
      <c r="G110" s="237">
        <v>900</v>
      </c>
    </row>
    <row r="111" spans="1:7" ht="21" customHeight="1">
      <c r="A111" s="194"/>
      <c r="B111" s="195" t="s">
        <v>256</v>
      </c>
      <c r="C111" s="195"/>
      <c r="D111" s="195"/>
      <c r="E111" s="214" t="s">
        <v>150</v>
      </c>
      <c r="F111" s="197">
        <f>F112+F119</f>
        <v>2377.2</v>
      </c>
      <c r="G111" s="197">
        <f>G112+G119</f>
        <v>3671.6000000000004</v>
      </c>
    </row>
    <row r="112" spans="1:7" ht="25.5" customHeight="1">
      <c r="A112" s="205"/>
      <c r="B112" s="198" t="s">
        <v>257</v>
      </c>
      <c r="C112" s="198"/>
      <c r="D112" s="198"/>
      <c r="E112" s="199" t="s">
        <v>186</v>
      </c>
      <c r="F112" s="200">
        <f>F113</f>
        <v>783</v>
      </c>
      <c r="G112" s="200">
        <f>G113</f>
        <v>837.8</v>
      </c>
    </row>
    <row r="113" spans="1:7" ht="42.75" customHeight="1">
      <c r="A113" s="205"/>
      <c r="B113" s="152"/>
      <c r="C113" s="168" t="s">
        <v>51</v>
      </c>
      <c r="D113" s="178"/>
      <c r="E113" s="183" t="s">
        <v>295</v>
      </c>
      <c r="F113" s="207">
        <f>F116</f>
        <v>783</v>
      </c>
      <c r="G113" s="207">
        <f>G116</f>
        <v>837.8</v>
      </c>
    </row>
    <row r="114" spans="1:7" ht="30" customHeight="1">
      <c r="A114" s="205"/>
      <c r="B114" s="152"/>
      <c r="C114" s="168" t="s">
        <v>58</v>
      </c>
      <c r="D114" s="146"/>
      <c r="E114" s="184" t="s">
        <v>59</v>
      </c>
      <c r="F114" s="207">
        <f aca="true" t="shared" si="11" ref="F114:G117">F115</f>
        <v>783</v>
      </c>
      <c r="G114" s="207">
        <f t="shared" si="11"/>
        <v>837.8</v>
      </c>
    </row>
    <row r="115" spans="1:7" ht="29.25" customHeight="1">
      <c r="A115" s="205"/>
      <c r="B115" s="152"/>
      <c r="C115" s="168" t="s">
        <v>60</v>
      </c>
      <c r="D115" s="178"/>
      <c r="E115" s="185" t="s">
        <v>61</v>
      </c>
      <c r="F115" s="207">
        <f t="shared" si="11"/>
        <v>783</v>
      </c>
      <c r="G115" s="207">
        <f t="shared" si="11"/>
        <v>837.8</v>
      </c>
    </row>
    <row r="116" spans="1:7" ht="17.25" customHeight="1">
      <c r="A116" s="205"/>
      <c r="B116" s="152"/>
      <c r="C116" s="168" t="s">
        <v>62</v>
      </c>
      <c r="D116" s="146"/>
      <c r="E116" s="186" t="s">
        <v>63</v>
      </c>
      <c r="F116" s="201">
        <f t="shared" si="11"/>
        <v>783</v>
      </c>
      <c r="G116" s="201">
        <f t="shared" si="11"/>
        <v>837.8</v>
      </c>
    </row>
    <row r="117" spans="1:7" ht="30" customHeight="1">
      <c r="A117" s="205"/>
      <c r="B117" s="152"/>
      <c r="C117" s="146"/>
      <c r="D117" s="178" t="s">
        <v>140</v>
      </c>
      <c r="E117" s="181" t="s">
        <v>419</v>
      </c>
      <c r="F117" s="207">
        <f t="shared" si="11"/>
        <v>783</v>
      </c>
      <c r="G117" s="207">
        <f t="shared" si="11"/>
        <v>837.8</v>
      </c>
    </row>
    <row r="118" spans="1:7" ht="33.75" customHeight="1">
      <c r="A118" s="205"/>
      <c r="B118" s="152"/>
      <c r="C118" s="152"/>
      <c r="D118" s="152" t="s">
        <v>141</v>
      </c>
      <c r="E118" s="153" t="s">
        <v>165</v>
      </c>
      <c r="F118" s="189">
        <v>783</v>
      </c>
      <c r="G118" s="189">
        <v>837.8</v>
      </c>
    </row>
    <row r="119" spans="1:7" ht="18.75" customHeight="1">
      <c r="A119" s="205"/>
      <c r="B119" s="198" t="s">
        <v>258</v>
      </c>
      <c r="C119" s="198"/>
      <c r="D119" s="198"/>
      <c r="E119" s="199" t="s">
        <v>187</v>
      </c>
      <c r="F119" s="200">
        <f>F120</f>
        <v>1594.1999999999998</v>
      </c>
      <c r="G119" s="200">
        <f>G120</f>
        <v>2833.8</v>
      </c>
    </row>
    <row r="120" spans="1:7" ht="42.75" customHeight="1">
      <c r="A120" s="205"/>
      <c r="B120" s="152"/>
      <c r="C120" s="168" t="s">
        <v>51</v>
      </c>
      <c r="D120" s="146"/>
      <c r="E120" s="183" t="s">
        <v>295</v>
      </c>
      <c r="F120" s="215">
        <f>F121+F129</f>
        <v>1594.1999999999998</v>
      </c>
      <c r="G120" s="215">
        <f>G121+G129</f>
        <v>2833.8</v>
      </c>
    </row>
    <row r="121" spans="1:7" ht="28.5" customHeight="1">
      <c r="A121" s="205"/>
      <c r="B121" s="152"/>
      <c r="C121" s="168" t="s">
        <v>64</v>
      </c>
      <c r="D121" s="178"/>
      <c r="E121" s="186" t="s">
        <v>434</v>
      </c>
      <c r="F121" s="215">
        <f>F122</f>
        <v>895.3</v>
      </c>
      <c r="G121" s="215">
        <f>G122</f>
        <v>1575.4</v>
      </c>
    </row>
    <row r="122" spans="1:7" ht="27.75" customHeight="1">
      <c r="A122" s="205"/>
      <c r="B122" s="152"/>
      <c r="C122" s="168" t="s">
        <v>66</v>
      </c>
      <c r="D122" s="146"/>
      <c r="E122" s="185" t="s">
        <v>22</v>
      </c>
      <c r="F122" s="215">
        <f>F123+F126</f>
        <v>895.3</v>
      </c>
      <c r="G122" s="215">
        <f>G123+G126</f>
        <v>1575.4</v>
      </c>
    </row>
    <row r="123" spans="1:7" ht="30" customHeight="1">
      <c r="A123" s="205"/>
      <c r="B123" s="152"/>
      <c r="C123" s="168" t="s">
        <v>67</v>
      </c>
      <c r="D123" s="178"/>
      <c r="E123" s="186" t="s">
        <v>171</v>
      </c>
      <c r="F123" s="154">
        <f>F124</f>
        <v>329.5</v>
      </c>
      <c r="G123" s="154">
        <f>G124</f>
        <v>509.6</v>
      </c>
    </row>
    <row r="124" spans="1:7" ht="24.75" customHeight="1">
      <c r="A124" s="205"/>
      <c r="B124" s="152"/>
      <c r="C124" s="146"/>
      <c r="D124" s="178" t="s">
        <v>140</v>
      </c>
      <c r="E124" s="181" t="s">
        <v>419</v>
      </c>
      <c r="F124" s="154">
        <f>F125</f>
        <v>329.5</v>
      </c>
      <c r="G124" s="154">
        <f>G125</f>
        <v>509.6</v>
      </c>
    </row>
    <row r="125" spans="1:7" ht="31.5" customHeight="1">
      <c r="A125" s="205"/>
      <c r="B125" s="152"/>
      <c r="C125" s="152"/>
      <c r="D125" s="150">
        <v>240</v>
      </c>
      <c r="E125" s="153" t="s">
        <v>165</v>
      </c>
      <c r="F125" s="189">
        <v>329.5</v>
      </c>
      <c r="G125" s="189">
        <v>509.6</v>
      </c>
    </row>
    <row r="126" spans="1:7" ht="34.5" customHeight="1">
      <c r="A126" s="205"/>
      <c r="B126" s="152"/>
      <c r="C126" s="227" t="s">
        <v>68</v>
      </c>
      <c r="D126" s="227"/>
      <c r="E126" s="228" t="s">
        <v>69</v>
      </c>
      <c r="F126" s="154">
        <f>F127</f>
        <v>565.8</v>
      </c>
      <c r="G126" s="154">
        <f>G127</f>
        <v>1065.8</v>
      </c>
    </row>
    <row r="127" spans="1:7" ht="42.75" customHeight="1">
      <c r="A127" s="205"/>
      <c r="B127" s="152"/>
      <c r="C127" s="227"/>
      <c r="D127" s="227" t="s">
        <v>140</v>
      </c>
      <c r="E127" s="228" t="s">
        <v>419</v>
      </c>
      <c r="F127" s="154">
        <f>F128</f>
        <v>565.8</v>
      </c>
      <c r="G127" s="154">
        <f>G128</f>
        <v>1065.8</v>
      </c>
    </row>
    <row r="128" spans="1:7" ht="32.25" customHeight="1">
      <c r="A128" s="205"/>
      <c r="B128" s="152"/>
      <c r="C128" s="152"/>
      <c r="D128" s="150">
        <v>240</v>
      </c>
      <c r="E128" s="153" t="s">
        <v>165</v>
      </c>
      <c r="F128" s="189">
        <v>565.8</v>
      </c>
      <c r="G128" s="189">
        <v>1065.8</v>
      </c>
    </row>
    <row r="129" spans="1:8" ht="42.75" customHeight="1">
      <c r="A129" s="194"/>
      <c r="B129" s="150"/>
      <c r="C129" s="168" t="s">
        <v>70</v>
      </c>
      <c r="D129" s="178"/>
      <c r="E129" s="141" t="s">
        <v>71</v>
      </c>
      <c r="F129" s="154">
        <f>F130</f>
        <v>698.9</v>
      </c>
      <c r="G129" s="154">
        <f>G130</f>
        <v>1258.4</v>
      </c>
      <c r="H129" s="31"/>
    </row>
    <row r="130" spans="1:7" ht="42.75" customHeight="1">
      <c r="A130" s="194"/>
      <c r="B130" s="150"/>
      <c r="C130" s="168" t="s">
        <v>72</v>
      </c>
      <c r="D130" s="146"/>
      <c r="E130" s="163" t="s">
        <v>73</v>
      </c>
      <c r="F130" s="154">
        <f>F131+F134</f>
        <v>698.9</v>
      </c>
      <c r="G130" s="154">
        <f>G131+G134</f>
        <v>1258.4</v>
      </c>
    </row>
    <row r="131" spans="1:7" ht="21.75" customHeight="1">
      <c r="A131" s="194"/>
      <c r="B131" s="150"/>
      <c r="C131" s="223" t="s">
        <v>74</v>
      </c>
      <c r="D131" s="223"/>
      <c r="E131" s="224" t="s">
        <v>75</v>
      </c>
      <c r="F131" s="154">
        <f>F132</f>
        <v>100</v>
      </c>
      <c r="G131" s="154">
        <f>G132</f>
        <v>330</v>
      </c>
    </row>
    <row r="132" spans="1:7" ht="42.75" customHeight="1">
      <c r="A132" s="194"/>
      <c r="B132" s="150"/>
      <c r="C132" s="223"/>
      <c r="D132" s="223" t="s">
        <v>140</v>
      </c>
      <c r="E132" s="224" t="s">
        <v>419</v>
      </c>
      <c r="F132" s="154">
        <f>F133</f>
        <v>100</v>
      </c>
      <c r="G132" s="154">
        <f>G133</f>
        <v>330</v>
      </c>
    </row>
    <row r="133" spans="1:7" ht="42.75" customHeight="1">
      <c r="A133" s="194"/>
      <c r="B133" s="150"/>
      <c r="C133" s="168"/>
      <c r="D133" s="150">
        <v>240</v>
      </c>
      <c r="E133" s="153" t="s">
        <v>165</v>
      </c>
      <c r="F133" s="154">
        <v>100</v>
      </c>
      <c r="G133" s="154">
        <v>330</v>
      </c>
    </row>
    <row r="134" spans="1:7" ht="25.5" customHeight="1">
      <c r="A134" s="194"/>
      <c r="B134" s="150"/>
      <c r="C134" s="225" t="s">
        <v>76</v>
      </c>
      <c r="D134" s="225"/>
      <c r="E134" s="226" t="s">
        <v>77</v>
      </c>
      <c r="F134" s="154">
        <f>F135</f>
        <v>598.9</v>
      </c>
      <c r="G134" s="154">
        <f>G135</f>
        <v>928.4</v>
      </c>
    </row>
    <row r="135" spans="1:7" ht="32.25" customHeight="1">
      <c r="A135" s="194"/>
      <c r="B135" s="150"/>
      <c r="C135" s="223"/>
      <c r="D135" s="223" t="s">
        <v>140</v>
      </c>
      <c r="E135" s="224" t="s">
        <v>419</v>
      </c>
      <c r="F135" s="154">
        <f>F136</f>
        <v>598.9</v>
      </c>
      <c r="G135" s="154">
        <f>G136</f>
        <v>928.4</v>
      </c>
    </row>
    <row r="136" spans="1:7" ht="25.5" customHeight="1">
      <c r="A136" s="194"/>
      <c r="B136" s="150"/>
      <c r="C136" s="168"/>
      <c r="D136" s="150">
        <v>240</v>
      </c>
      <c r="E136" s="153" t="s">
        <v>165</v>
      </c>
      <c r="F136" s="189">
        <v>598.9</v>
      </c>
      <c r="G136" s="189">
        <v>928.4</v>
      </c>
    </row>
    <row r="137" spans="1:7" ht="24.75" customHeight="1">
      <c r="A137" s="194"/>
      <c r="B137" s="195" t="s">
        <v>259</v>
      </c>
      <c r="C137" s="195"/>
      <c r="D137" s="195"/>
      <c r="E137" s="214" t="s">
        <v>149</v>
      </c>
      <c r="F137" s="211">
        <f>F138</f>
        <v>1038</v>
      </c>
      <c r="G137" s="211">
        <f>G138</f>
        <v>1038</v>
      </c>
    </row>
    <row r="138" spans="1:7" ht="12" customHeight="1">
      <c r="A138" s="229"/>
      <c r="B138" s="195" t="s">
        <v>260</v>
      </c>
      <c r="C138" s="195"/>
      <c r="D138" s="195"/>
      <c r="E138" s="199" t="s">
        <v>188</v>
      </c>
      <c r="F138" s="197">
        <f>F139</f>
        <v>1038</v>
      </c>
      <c r="G138" s="197">
        <f>G139</f>
        <v>1038</v>
      </c>
    </row>
    <row r="139" spans="1:7" ht="42.75" customHeight="1">
      <c r="A139" s="229"/>
      <c r="B139" s="195"/>
      <c r="C139" s="168" t="s">
        <v>42</v>
      </c>
      <c r="D139" s="178"/>
      <c r="E139" s="186" t="s">
        <v>294</v>
      </c>
      <c r="F139" s="197">
        <f>F141+F145</f>
        <v>1038</v>
      </c>
      <c r="G139" s="197">
        <f>G141+G145</f>
        <v>1038</v>
      </c>
    </row>
    <row r="140" spans="1:7" ht="36.75" customHeight="1">
      <c r="A140" s="229"/>
      <c r="B140" s="195"/>
      <c r="C140" s="168" t="s">
        <v>43</v>
      </c>
      <c r="D140" s="146"/>
      <c r="E140" s="187" t="s">
        <v>44</v>
      </c>
      <c r="F140" s="197">
        <f aca="true" t="shared" si="12" ref="F140:G142">F141</f>
        <v>866.1</v>
      </c>
      <c r="G140" s="197">
        <f t="shared" si="12"/>
        <v>866.1</v>
      </c>
    </row>
    <row r="141" spans="1:7" s="2" customFormat="1" ht="42.75" customHeight="1">
      <c r="A141" s="229"/>
      <c r="B141" s="195"/>
      <c r="C141" s="168" t="s">
        <v>25</v>
      </c>
      <c r="D141" s="146"/>
      <c r="E141" s="186" t="s">
        <v>290</v>
      </c>
      <c r="F141" s="154">
        <f t="shared" si="12"/>
        <v>866.1</v>
      </c>
      <c r="G141" s="154">
        <f t="shared" si="12"/>
        <v>866.1</v>
      </c>
    </row>
    <row r="142" spans="1:7" ht="27" customHeight="1">
      <c r="A142" s="229"/>
      <c r="B142" s="195"/>
      <c r="C142" s="146"/>
      <c r="D142" s="146" t="s">
        <v>332</v>
      </c>
      <c r="E142" s="179" t="s">
        <v>406</v>
      </c>
      <c r="F142" s="154">
        <f t="shared" si="12"/>
        <v>866.1</v>
      </c>
      <c r="G142" s="154">
        <f t="shared" si="12"/>
        <v>866.1</v>
      </c>
    </row>
    <row r="143" spans="1:7" ht="22.5" customHeight="1">
      <c r="A143" s="229"/>
      <c r="B143" s="195"/>
      <c r="C143" s="152"/>
      <c r="D143" s="150">
        <v>610</v>
      </c>
      <c r="E143" s="153" t="s">
        <v>407</v>
      </c>
      <c r="F143" s="154">
        <v>866.1</v>
      </c>
      <c r="G143" s="154">
        <v>866.1</v>
      </c>
    </row>
    <row r="144" spans="1:7" ht="19.5" customHeight="1">
      <c r="A144" s="229"/>
      <c r="B144" s="195"/>
      <c r="C144" s="168" t="s">
        <v>45</v>
      </c>
      <c r="D144" s="146"/>
      <c r="E144" s="185" t="s">
        <v>46</v>
      </c>
      <c r="F144" s="154">
        <f aca="true" t="shared" si="13" ref="F144:G146">F145</f>
        <v>171.9</v>
      </c>
      <c r="G144" s="154">
        <f t="shared" si="13"/>
        <v>171.9</v>
      </c>
    </row>
    <row r="145" spans="1:7" ht="42.75" customHeight="1">
      <c r="A145" s="229"/>
      <c r="B145" s="195"/>
      <c r="C145" s="168" t="s">
        <v>26</v>
      </c>
      <c r="D145" s="146"/>
      <c r="E145" s="186" t="s">
        <v>292</v>
      </c>
      <c r="F145" s="154">
        <f t="shared" si="13"/>
        <v>171.9</v>
      </c>
      <c r="G145" s="154">
        <f t="shared" si="13"/>
        <v>171.9</v>
      </c>
    </row>
    <row r="146" spans="1:7" ht="25.5" customHeight="1">
      <c r="A146" s="229"/>
      <c r="B146" s="195"/>
      <c r="C146" s="146"/>
      <c r="D146" s="146" t="s">
        <v>332</v>
      </c>
      <c r="E146" s="179" t="s">
        <v>406</v>
      </c>
      <c r="F146" s="154">
        <f t="shared" si="13"/>
        <v>171.9</v>
      </c>
      <c r="G146" s="154">
        <f t="shared" si="13"/>
        <v>171.9</v>
      </c>
    </row>
    <row r="147" spans="1:7" ht="24.75" customHeight="1">
      <c r="A147" s="229"/>
      <c r="B147" s="195"/>
      <c r="C147" s="152"/>
      <c r="D147" s="150">
        <v>610</v>
      </c>
      <c r="E147" s="153" t="s">
        <v>407</v>
      </c>
      <c r="F147" s="154">
        <v>171.9</v>
      </c>
      <c r="G147" s="154">
        <v>171.9</v>
      </c>
    </row>
    <row r="148" spans="1:7" ht="30.75" customHeight="1">
      <c r="A148" s="230"/>
      <c r="B148" s="195" t="s">
        <v>408</v>
      </c>
      <c r="C148" s="195"/>
      <c r="D148" s="195"/>
      <c r="E148" s="214" t="s">
        <v>410</v>
      </c>
      <c r="F148" s="200">
        <f>F149</f>
        <v>179.4</v>
      </c>
      <c r="G148" s="200">
        <f>G149</f>
        <v>179.4</v>
      </c>
    </row>
    <row r="149" spans="1:7" ht="26.25" customHeight="1">
      <c r="A149" s="230"/>
      <c r="B149" s="198" t="s">
        <v>409</v>
      </c>
      <c r="C149" s="198"/>
      <c r="D149" s="198"/>
      <c r="E149" s="199" t="s">
        <v>411</v>
      </c>
      <c r="F149" s="200">
        <f>F150</f>
        <v>179.4</v>
      </c>
      <c r="G149" s="200">
        <f>G150</f>
        <v>179.4</v>
      </c>
    </row>
    <row r="150" spans="1:7" ht="42.75" customHeight="1">
      <c r="A150" s="205"/>
      <c r="B150" s="152"/>
      <c r="C150" s="168" t="s">
        <v>85</v>
      </c>
      <c r="D150" s="178"/>
      <c r="E150" s="186" t="s">
        <v>403</v>
      </c>
      <c r="F150" s="201">
        <f>F152</f>
        <v>179.4</v>
      </c>
      <c r="G150" s="201">
        <f>G152</f>
        <v>179.4</v>
      </c>
    </row>
    <row r="151" spans="1:7" ht="84.75" customHeight="1">
      <c r="A151" s="205"/>
      <c r="B151" s="152"/>
      <c r="C151" s="168" t="s">
        <v>428</v>
      </c>
      <c r="D151" s="146"/>
      <c r="E151" s="185" t="s">
        <v>86</v>
      </c>
      <c r="F151" s="201">
        <f aca="true" t="shared" si="14" ref="F151:G153">F152</f>
        <v>179.4</v>
      </c>
      <c r="G151" s="201">
        <f t="shared" si="14"/>
        <v>179.4</v>
      </c>
    </row>
    <row r="152" spans="1:7" ht="25.5">
      <c r="A152" s="205"/>
      <c r="B152" s="152"/>
      <c r="C152" s="168" t="s">
        <v>435</v>
      </c>
      <c r="D152" s="146"/>
      <c r="E152" s="186" t="s">
        <v>404</v>
      </c>
      <c r="F152" s="201">
        <f t="shared" si="14"/>
        <v>179.4</v>
      </c>
      <c r="G152" s="201">
        <f t="shared" si="14"/>
        <v>179.4</v>
      </c>
    </row>
    <row r="153" spans="1:7" ht="12.75">
      <c r="A153" s="205"/>
      <c r="B153" s="152"/>
      <c r="C153" s="178"/>
      <c r="D153" s="178" t="s">
        <v>405</v>
      </c>
      <c r="E153" s="181" t="s">
        <v>293</v>
      </c>
      <c r="F153" s="201">
        <f t="shared" si="14"/>
        <v>179.4</v>
      </c>
      <c r="G153" s="201">
        <f t="shared" si="14"/>
        <v>179.4</v>
      </c>
    </row>
    <row r="154" spans="1:7" ht="12.75">
      <c r="A154" s="205"/>
      <c r="B154" s="152"/>
      <c r="C154" s="152"/>
      <c r="D154" s="216" t="s">
        <v>514</v>
      </c>
      <c r="E154" s="217" t="s">
        <v>515</v>
      </c>
      <c r="F154" s="201">
        <v>179.4</v>
      </c>
      <c r="G154" s="201">
        <v>179.4</v>
      </c>
    </row>
    <row r="155" spans="1:7" ht="12.75">
      <c r="A155" s="205"/>
      <c r="B155" s="152"/>
      <c r="C155" s="152"/>
      <c r="D155" s="152"/>
      <c r="E155" s="199" t="s">
        <v>172</v>
      </c>
      <c r="F155" s="206">
        <f>F19+F26</f>
        <v>7985.4</v>
      </c>
      <c r="G155" s="206">
        <f>G19+G26</f>
        <v>7822.2</v>
      </c>
    </row>
    <row r="156" spans="1:7" ht="12.75">
      <c r="A156" s="6"/>
      <c r="B156" s="6"/>
      <c r="C156" s="6"/>
      <c r="D156" s="6"/>
      <c r="E156" s="12"/>
      <c r="F156" s="6"/>
      <c r="G156" s="6"/>
    </row>
    <row r="157" spans="1:7" ht="12.75">
      <c r="A157" s="6"/>
      <c r="B157" s="6"/>
      <c r="C157" s="6"/>
      <c r="D157" s="6"/>
      <c r="E157" s="12"/>
      <c r="F157" s="6"/>
      <c r="G157" s="6"/>
    </row>
    <row r="158" spans="1:7" ht="12.75">
      <c r="A158" s="6"/>
      <c r="B158" s="6"/>
      <c r="C158" s="6"/>
      <c r="D158" s="6"/>
      <c r="E158" s="12"/>
      <c r="F158" s="6"/>
      <c r="G158" s="6"/>
    </row>
    <row r="159" spans="1:7" ht="12.75">
      <c r="A159" s="6"/>
      <c r="B159" s="6"/>
      <c r="C159" s="6"/>
      <c r="D159" s="6"/>
      <c r="E159" s="12"/>
      <c r="F159" s="6"/>
      <c r="G159" s="6"/>
    </row>
    <row r="160" spans="1:7" ht="12.75">
      <c r="A160" s="6"/>
      <c r="B160" s="6"/>
      <c r="C160" s="6"/>
      <c r="D160" s="6"/>
      <c r="E160" s="12"/>
      <c r="F160" s="6"/>
      <c r="G160" s="6"/>
    </row>
    <row r="161" spans="1:7" ht="15" customHeight="1">
      <c r="A161" s="6"/>
      <c r="B161" s="6"/>
      <c r="C161" s="6"/>
      <c r="D161" s="6"/>
      <c r="E161" s="12"/>
      <c r="F161" s="6"/>
      <c r="G161" s="6"/>
    </row>
    <row r="162" spans="1:7" ht="15" customHeight="1">
      <c r="A162" s="6"/>
      <c r="B162" s="6"/>
      <c r="C162" s="6"/>
      <c r="D162" s="6"/>
      <c r="E162" s="12"/>
      <c r="F162" s="6"/>
      <c r="G162" s="6"/>
    </row>
    <row r="163" spans="1:7" ht="15" customHeight="1">
      <c r="A163" s="6"/>
      <c r="B163" s="6"/>
      <c r="C163" s="6"/>
      <c r="D163" s="6"/>
      <c r="E163" s="12"/>
      <c r="F163" s="6"/>
      <c r="G163" s="6"/>
    </row>
    <row r="164" spans="1:7" ht="15" customHeight="1">
      <c r="A164" s="6"/>
      <c r="B164" s="6"/>
      <c r="C164" s="6"/>
      <c r="D164" s="6"/>
      <c r="E164" s="12"/>
      <c r="F164" s="6"/>
      <c r="G164" s="6"/>
    </row>
    <row r="165" spans="1:7" ht="15" customHeight="1">
      <c r="A165" s="6"/>
      <c r="B165" s="6"/>
      <c r="C165" s="6"/>
      <c r="D165" s="6"/>
      <c r="E165" s="12"/>
      <c r="F165" s="6"/>
      <c r="G165" s="6"/>
    </row>
    <row r="166" spans="1:7" ht="15" customHeight="1">
      <c r="A166" s="6"/>
      <c r="B166" s="6"/>
      <c r="C166" s="6"/>
      <c r="D166" s="6"/>
      <c r="E166" s="12"/>
      <c r="F166" s="6"/>
      <c r="G166" s="6"/>
    </row>
    <row r="167" spans="1:7" ht="12.75">
      <c r="A167" s="6"/>
      <c r="B167" s="6"/>
      <c r="C167" s="6"/>
      <c r="D167" s="6"/>
      <c r="E167" s="12"/>
      <c r="F167" s="6"/>
      <c r="G167" s="6"/>
    </row>
    <row r="168" spans="1:7" ht="12.75">
      <c r="A168" s="6"/>
      <c r="B168" s="6"/>
      <c r="C168" s="6"/>
      <c r="D168" s="6"/>
      <c r="E168" s="12"/>
      <c r="F168" s="6"/>
      <c r="G168" s="6"/>
    </row>
    <row r="169" spans="1:7" ht="12.75">
      <c r="A169" s="6"/>
      <c r="B169" s="6"/>
      <c r="C169" s="6"/>
      <c r="D169" s="6"/>
      <c r="E169" s="12"/>
      <c r="F169" s="6"/>
      <c r="G169" s="6"/>
    </row>
    <row r="170" spans="1:7" ht="12.75">
      <c r="A170" s="6"/>
      <c r="B170" s="6"/>
      <c r="C170" s="6"/>
      <c r="D170" s="6"/>
      <c r="E170" s="12"/>
      <c r="F170" s="6"/>
      <c r="G170" s="6"/>
    </row>
    <row r="171" spans="1:7" ht="12.75">
      <c r="A171" s="6"/>
      <c r="B171" s="6"/>
      <c r="C171" s="6"/>
      <c r="D171" s="6"/>
      <c r="E171" s="12"/>
      <c r="F171" s="6"/>
      <c r="G171" s="6"/>
    </row>
    <row r="172" spans="1:7" ht="12.75">
      <c r="A172" s="6"/>
      <c r="B172" s="6"/>
      <c r="C172" s="6"/>
      <c r="D172" s="6"/>
      <c r="E172" s="12"/>
      <c r="F172" s="6"/>
      <c r="G172" s="6"/>
    </row>
    <row r="173" spans="1:7" ht="12.75">
      <c r="A173" s="6"/>
      <c r="B173" s="6"/>
      <c r="C173" s="6"/>
      <c r="D173" s="6"/>
      <c r="E173" s="12"/>
      <c r="F173" s="6"/>
      <c r="G173" s="6"/>
    </row>
    <row r="174" spans="1:7" ht="12.75">
      <c r="A174" s="6"/>
      <c r="B174" s="6"/>
      <c r="C174" s="6"/>
      <c r="D174" s="6"/>
      <c r="E174" s="12"/>
      <c r="F174" s="6"/>
      <c r="G174" s="6"/>
    </row>
    <row r="175" spans="1:7" ht="12.75">
      <c r="A175" s="6"/>
      <c r="B175" s="6"/>
      <c r="C175" s="6"/>
      <c r="D175" s="6"/>
      <c r="E175" s="12"/>
      <c r="F175" s="6"/>
      <c r="G175" s="6"/>
    </row>
    <row r="176" spans="1:7" ht="12.75">
      <c r="A176" s="6"/>
      <c r="B176" s="6"/>
      <c r="C176" s="6"/>
      <c r="D176" s="6"/>
      <c r="E176" s="12"/>
      <c r="F176" s="6"/>
      <c r="G176" s="6"/>
    </row>
    <row r="177" spans="1:7" ht="12.75">
      <c r="A177" s="6"/>
      <c r="B177" s="6"/>
      <c r="C177" s="6"/>
      <c r="D177" s="6"/>
      <c r="E177" s="12"/>
      <c r="F177" s="6"/>
      <c r="G177" s="6"/>
    </row>
    <row r="178" spans="1:7" ht="12.75">
      <c r="A178" s="6"/>
      <c r="B178" s="6"/>
      <c r="C178" s="6"/>
      <c r="D178" s="6"/>
      <c r="E178" s="12"/>
      <c r="F178" s="6"/>
      <c r="G178" s="6"/>
    </row>
    <row r="179" spans="1:7" ht="12.75">
      <c r="A179" s="6"/>
      <c r="B179" s="6"/>
      <c r="C179" s="6"/>
      <c r="D179" s="6"/>
      <c r="E179" s="12"/>
      <c r="F179" s="6"/>
      <c r="G179" s="6"/>
    </row>
    <row r="180" spans="1:7" ht="12.75">
      <c r="A180" s="6"/>
      <c r="B180" s="6"/>
      <c r="C180" s="6"/>
      <c r="D180" s="6"/>
      <c r="E180" s="12"/>
      <c r="F180" s="6"/>
      <c r="G180" s="6"/>
    </row>
    <row r="181" spans="1:7" ht="12.75">
      <c r="A181" s="6"/>
      <c r="B181" s="6"/>
      <c r="C181" s="6"/>
      <c r="D181" s="6"/>
      <c r="E181" s="12"/>
      <c r="F181" s="6"/>
      <c r="G181" s="6"/>
    </row>
    <row r="182" spans="1:7" ht="12.75">
      <c r="A182" s="6"/>
      <c r="B182" s="6"/>
      <c r="C182" s="6"/>
      <c r="D182" s="6"/>
      <c r="E182" s="12"/>
      <c r="F182" s="6"/>
      <c r="G182" s="6"/>
    </row>
    <row r="183" spans="1:7" ht="12.75">
      <c r="A183" s="6"/>
      <c r="B183" s="6"/>
      <c r="C183" s="6"/>
      <c r="D183" s="6"/>
      <c r="E183" s="12"/>
      <c r="F183" s="6"/>
      <c r="G183" s="6"/>
    </row>
    <row r="184" spans="1:7" ht="12.75">
      <c r="A184" s="6"/>
      <c r="B184" s="6"/>
      <c r="C184" s="6"/>
      <c r="D184" s="6"/>
      <c r="E184" s="12"/>
      <c r="F184" s="6"/>
      <c r="G184" s="6"/>
    </row>
    <row r="185" spans="1:7" ht="12.75">
      <c r="A185" s="6"/>
      <c r="B185" s="6"/>
      <c r="C185" s="6"/>
      <c r="D185" s="6"/>
      <c r="E185" s="12"/>
      <c r="F185" s="6"/>
      <c r="G185" s="6"/>
    </row>
    <row r="186" spans="1:7" ht="12.75">
      <c r="A186" s="6"/>
      <c r="B186" s="6"/>
      <c r="C186" s="6"/>
      <c r="D186" s="6"/>
      <c r="E186" s="12"/>
      <c r="F186" s="6"/>
      <c r="G186" s="6"/>
    </row>
    <row r="187" spans="1:7" ht="12.75">
      <c r="A187" s="6"/>
      <c r="B187" s="6"/>
      <c r="C187" s="6"/>
      <c r="D187" s="6"/>
      <c r="E187" s="12"/>
      <c r="F187" s="6"/>
      <c r="G187" s="6"/>
    </row>
    <row r="188" spans="1:7" ht="12.75">
      <c r="A188" s="6"/>
      <c r="B188" s="6"/>
      <c r="C188" s="6"/>
      <c r="D188" s="6"/>
      <c r="E188" s="12"/>
      <c r="F188" s="6"/>
      <c r="G188" s="6"/>
    </row>
    <row r="189" spans="1:7" ht="12.75">
      <c r="A189" s="6"/>
      <c r="B189" s="6"/>
      <c r="C189" s="6"/>
      <c r="D189" s="6"/>
      <c r="E189" s="12"/>
      <c r="F189" s="6"/>
      <c r="G189" s="6"/>
    </row>
    <row r="190" spans="1:7" ht="12.75">
      <c r="A190" s="6"/>
      <c r="B190" s="6"/>
      <c r="C190" s="6"/>
      <c r="D190" s="6"/>
      <c r="E190" s="12"/>
      <c r="F190" s="6"/>
      <c r="G190" s="6"/>
    </row>
    <row r="191" spans="1:7" ht="12.75">
      <c r="A191" s="6"/>
      <c r="B191" s="6"/>
      <c r="C191" s="6"/>
      <c r="D191" s="6"/>
      <c r="E191" s="12"/>
      <c r="F191" s="6"/>
      <c r="G191" s="6"/>
    </row>
    <row r="192" spans="1:7" ht="12.75">
      <c r="A192" s="6"/>
      <c r="B192" s="6"/>
      <c r="C192" s="6"/>
      <c r="D192" s="6"/>
      <c r="E192" s="12"/>
      <c r="F192" s="6"/>
      <c r="G192" s="6"/>
    </row>
    <row r="193" spans="1:7" ht="12.75">
      <c r="A193" s="6"/>
      <c r="B193" s="6"/>
      <c r="C193" s="6"/>
      <c r="D193" s="6"/>
      <c r="E193" s="12"/>
      <c r="F193" s="6"/>
      <c r="G193" s="6"/>
    </row>
    <row r="194" spans="1:7" ht="12.75">
      <c r="A194" s="6"/>
      <c r="B194" s="6"/>
      <c r="C194" s="6"/>
      <c r="D194" s="6"/>
      <c r="E194" s="12"/>
      <c r="F194" s="6"/>
      <c r="G194" s="6"/>
    </row>
    <row r="195" spans="1:7" ht="12.75">
      <c r="A195" s="6"/>
      <c r="B195" s="6"/>
      <c r="C195" s="6"/>
      <c r="D195" s="6"/>
      <c r="E195" s="12"/>
      <c r="F195" s="6"/>
      <c r="G195" s="6"/>
    </row>
    <row r="196" spans="1:7" ht="12.75">
      <c r="A196" s="6"/>
      <c r="B196" s="6"/>
      <c r="C196" s="6"/>
      <c r="D196" s="6"/>
      <c r="E196" s="12"/>
      <c r="F196" s="6"/>
      <c r="G196" s="6"/>
    </row>
    <row r="197" spans="1:7" ht="12.75">
      <c r="A197" s="6"/>
      <c r="B197" s="6"/>
      <c r="C197" s="6"/>
      <c r="D197" s="6"/>
      <c r="E197" s="12"/>
      <c r="F197" s="6"/>
      <c r="G197" s="6"/>
    </row>
    <row r="198" spans="1:7" ht="12.75">
      <c r="A198" s="6"/>
      <c r="B198" s="6"/>
      <c r="C198" s="6"/>
      <c r="D198" s="6"/>
      <c r="E198" s="12"/>
      <c r="F198" s="6"/>
      <c r="G198" s="6"/>
    </row>
    <row r="199" spans="1:7" ht="12.75">
      <c r="A199" s="6"/>
      <c r="B199" s="6"/>
      <c r="C199" s="6"/>
      <c r="D199" s="6"/>
      <c r="E199" s="12"/>
      <c r="F199" s="6"/>
      <c r="G199" s="6"/>
    </row>
    <row r="200" spans="1:7" ht="12.75">
      <c r="A200" s="6"/>
      <c r="B200" s="6"/>
      <c r="C200" s="6"/>
      <c r="D200" s="6"/>
      <c r="E200" s="12"/>
      <c r="F200" s="6"/>
      <c r="G200" s="6"/>
    </row>
    <row r="201" spans="1:7" ht="12.75">
      <c r="A201" s="6"/>
      <c r="B201" s="6"/>
      <c r="C201" s="6"/>
      <c r="D201" s="6"/>
      <c r="E201" s="12"/>
      <c r="F201" s="6"/>
      <c r="G201" s="6"/>
    </row>
    <row r="202" spans="1:7" ht="12.75">
      <c r="A202" s="6"/>
      <c r="B202" s="6"/>
      <c r="C202" s="6"/>
      <c r="D202" s="6"/>
      <c r="E202" s="12"/>
      <c r="F202" s="6"/>
      <c r="G202" s="6"/>
    </row>
    <row r="203" spans="1:7" ht="12.75">
      <c r="A203" s="6"/>
      <c r="B203" s="6"/>
      <c r="C203" s="6"/>
      <c r="D203" s="6"/>
      <c r="E203" s="12"/>
      <c r="F203" s="6"/>
      <c r="G203" s="6"/>
    </row>
    <row r="204" spans="1:7" ht="12.75">
      <c r="A204" s="6"/>
      <c r="B204" s="6"/>
      <c r="C204" s="6"/>
      <c r="D204" s="6"/>
      <c r="E204" s="12"/>
      <c r="F204" s="6"/>
      <c r="G204" s="6"/>
    </row>
    <row r="205" spans="1:7" ht="12.75">
      <c r="A205" s="6"/>
      <c r="B205" s="6"/>
      <c r="C205" s="6"/>
      <c r="D205" s="6"/>
      <c r="E205" s="12"/>
      <c r="F205" s="6"/>
      <c r="G205" s="6"/>
    </row>
    <row r="206" spans="1:7" ht="12.75">
      <c r="A206" s="6"/>
      <c r="B206" s="6"/>
      <c r="C206" s="6"/>
      <c r="D206" s="6"/>
      <c r="E206" s="12"/>
      <c r="F206" s="6"/>
      <c r="G206" s="6"/>
    </row>
    <row r="207" spans="1:7" ht="12.75">
      <c r="A207" s="6"/>
      <c r="B207" s="6"/>
      <c r="C207" s="6"/>
      <c r="D207" s="6"/>
      <c r="E207" s="12"/>
      <c r="F207" s="6"/>
      <c r="G207" s="6"/>
    </row>
    <row r="208" spans="1:7" ht="12.75">
      <c r="A208" s="6"/>
      <c r="B208" s="6"/>
      <c r="C208" s="6"/>
      <c r="D208" s="6"/>
      <c r="E208" s="12"/>
      <c r="F208" s="6"/>
      <c r="G208" s="6"/>
    </row>
    <row r="209" spans="1:7" ht="12.75">
      <c r="A209" s="6"/>
      <c r="B209" s="6"/>
      <c r="C209" s="6"/>
      <c r="D209" s="6"/>
      <c r="E209" s="12"/>
      <c r="F209" s="6"/>
      <c r="G209" s="6"/>
    </row>
    <row r="210" spans="1:7" ht="12.75">
      <c r="A210" s="6"/>
      <c r="B210" s="6"/>
      <c r="C210" s="6"/>
      <c r="D210" s="6"/>
      <c r="E210" s="12"/>
      <c r="F210" s="6"/>
      <c r="G210" s="6"/>
    </row>
    <row r="211" spans="1:7" ht="12.75">
      <c r="A211" s="6"/>
      <c r="B211" s="6"/>
      <c r="C211" s="6"/>
      <c r="D211" s="6"/>
      <c r="E211" s="12"/>
      <c r="F211" s="6"/>
      <c r="G211" s="6"/>
    </row>
    <row r="212" spans="1:7" ht="12.75">
      <c r="A212" s="6"/>
      <c r="B212" s="6"/>
      <c r="C212" s="6"/>
      <c r="D212" s="6"/>
      <c r="E212" s="12"/>
      <c r="F212" s="6"/>
      <c r="G212" s="6"/>
    </row>
    <row r="213" spans="1:7" ht="12.75">
      <c r="A213" s="6"/>
      <c r="B213" s="6"/>
      <c r="C213" s="6"/>
      <c r="D213" s="6"/>
      <c r="E213" s="12"/>
      <c r="F213" s="6"/>
      <c r="G213" s="6"/>
    </row>
    <row r="214" spans="1:7" ht="12.75">
      <c r="A214" s="6"/>
      <c r="B214" s="6"/>
      <c r="C214" s="6"/>
      <c r="D214" s="6"/>
      <c r="E214" s="12"/>
      <c r="F214" s="6"/>
      <c r="G214" s="6"/>
    </row>
    <row r="215" spans="1:7" ht="12.75">
      <c r="A215" s="6"/>
      <c r="B215" s="6"/>
      <c r="C215" s="6"/>
      <c r="D215" s="6"/>
      <c r="E215" s="12"/>
      <c r="F215" s="6"/>
      <c r="G215" s="6"/>
    </row>
    <row r="216" spans="1:7" ht="12.75">
      <c r="A216" s="6"/>
      <c r="B216" s="6"/>
      <c r="C216" s="6"/>
      <c r="D216" s="6"/>
      <c r="E216" s="12"/>
      <c r="F216" s="6"/>
      <c r="G216" s="6"/>
    </row>
    <row r="217" spans="1:7" ht="12.75">
      <c r="A217" s="6"/>
      <c r="B217" s="6"/>
      <c r="C217" s="6"/>
      <c r="D217" s="6"/>
      <c r="E217" s="12"/>
      <c r="F217" s="6"/>
      <c r="G217" s="6"/>
    </row>
    <row r="218" spans="1:7" ht="12.75">
      <c r="A218" s="6"/>
      <c r="B218" s="6"/>
      <c r="C218" s="6"/>
      <c r="D218" s="6"/>
      <c r="E218" s="12"/>
      <c r="F218" s="6"/>
      <c r="G218" s="6"/>
    </row>
    <row r="219" spans="1:7" ht="12.75">
      <c r="A219" s="6"/>
      <c r="B219" s="6"/>
      <c r="C219" s="6"/>
      <c r="D219" s="6"/>
      <c r="E219" s="12"/>
      <c r="F219" s="6"/>
      <c r="G219" s="6"/>
    </row>
    <row r="220" spans="1:7" ht="12.75">
      <c r="A220" s="6"/>
      <c r="B220" s="6"/>
      <c r="C220" s="6"/>
      <c r="D220" s="6"/>
      <c r="E220" s="12"/>
      <c r="F220" s="6"/>
      <c r="G220" s="6"/>
    </row>
    <row r="221" spans="1:7" ht="12.75">
      <c r="A221" s="6"/>
      <c r="B221" s="6"/>
      <c r="C221" s="6"/>
      <c r="D221" s="6"/>
      <c r="E221" s="12"/>
      <c r="F221" s="6"/>
      <c r="G221" s="6"/>
    </row>
    <row r="222" spans="1:7" ht="12.75">
      <c r="A222" s="6"/>
      <c r="B222" s="6"/>
      <c r="C222" s="6"/>
      <c r="D222" s="6"/>
      <c r="E222" s="12"/>
      <c r="F222" s="6"/>
      <c r="G222" s="6"/>
    </row>
    <row r="223" spans="1:7" ht="12.75">
      <c r="A223" s="6"/>
      <c r="B223" s="6"/>
      <c r="C223" s="6"/>
      <c r="D223" s="6"/>
      <c r="E223" s="12"/>
      <c r="F223" s="6"/>
      <c r="G223" s="6"/>
    </row>
    <row r="224" spans="1:7" ht="12.75">
      <c r="A224" s="6"/>
      <c r="B224" s="6"/>
      <c r="C224" s="6"/>
      <c r="D224" s="6"/>
      <c r="E224" s="12"/>
      <c r="F224" s="6"/>
      <c r="G224" s="6"/>
    </row>
    <row r="225" spans="1:7" ht="12.75">
      <c r="A225" s="6"/>
      <c r="B225" s="6"/>
      <c r="C225" s="6"/>
      <c r="D225" s="6"/>
      <c r="E225" s="12"/>
      <c r="F225" s="6"/>
      <c r="G225" s="6"/>
    </row>
    <row r="226" spans="1:7" ht="12.75">
      <c r="A226" s="6"/>
      <c r="B226" s="6"/>
      <c r="C226" s="6"/>
      <c r="D226" s="6"/>
      <c r="E226" s="12"/>
      <c r="F226" s="6"/>
      <c r="G226" s="6"/>
    </row>
    <row r="227" spans="1:7" ht="12.75">
      <c r="A227" s="6"/>
      <c r="B227" s="6"/>
      <c r="C227" s="6"/>
      <c r="D227" s="6"/>
      <c r="E227" s="12"/>
      <c r="F227" s="6"/>
      <c r="G227" s="6"/>
    </row>
    <row r="228" spans="1:7" ht="12.75">
      <c r="A228" s="6"/>
      <c r="B228" s="6"/>
      <c r="C228" s="6"/>
      <c r="D228" s="6"/>
      <c r="E228" s="12"/>
      <c r="F228" s="6"/>
      <c r="G228" s="6"/>
    </row>
    <row r="229" spans="1:7" ht="12.75">
      <c r="A229" s="6"/>
      <c r="B229" s="6"/>
      <c r="C229" s="6"/>
      <c r="D229" s="6"/>
      <c r="E229" s="12"/>
      <c r="F229" s="6"/>
      <c r="G229" s="6"/>
    </row>
    <row r="230" spans="1:7" ht="12.75">
      <c r="A230" s="6"/>
      <c r="B230" s="6"/>
      <c r="C230" s="6"/>
      <c r="D230" s="6"/>
      <c r="E230" s="12"/>
      <c r="F230" s="6"/>
      <c r="G230" s="6"/>
    </row>
    <row r="231" spans="1:7" ht="12.75">
      <c r="A231" s="6"/>
      <c r="B231" s="6"/>
      <c r="C231" s="6"/>
      <c r="D231" s="6"/>
      <c r="E231" s="12"/>
      <c r="F231" s="6"/>
      <c r="G231" s="6"/>
    </row>
    <row r="232" spans="1:7" ht="12.75">
      <c r="A232" s="6"/>
      <c r="B232" s="6"/>
      <c r="C232" s="6"/>
      <c r="D232" s="6"/>
      <c r="E232" s="12"/>
      <c r="F232" s="6"/>
      <c r="G232" s="6"/>
    </row>
    <row r="233" spans="1:7" ht="12.75">
      <c r="A233" s="6"/>
      <c r="B233" s="6"/>
      <c r="C233" s="6"/>
      <c r="D233" s="6"/>
      <c r="E233" s="12"/>
      <c r="F233" s="6"/>
      <c r="G233" s="6"/>
    </row>
    <row r="234" spans="1:7" ht="12.75">
      <c r="A234" s="6"/>
      <c r="B234" s="6"/>
      <c r="C234" s="6"/>
      <c r="D234" s="6"/>
      <c r="E234" s="12"/>
      <c r="F234" s="6"/>
      <c r="G234" s="6"/>
    </row>
    <row r="235" spans="1:7" ht="12.75">
      <c r="A235" s="6"/>
      <c r="B235" s="6"/>
      <c r="C235" s="6"/>
      <c r="D235" s="6"/>
      <c r="E235" s="12"/>
      <c r="F235" s="6"/>
      <c r="G235" s="6"/>
    </row>
    <row r="236" spans="1:7" ht="12.75">
      <c r="A236" s="6"/>
      <c r="B236" s="6"/>
      <c r="C236" s="6"/>
      <c r="D236" s="6"/>
      <c r="E236" s="12"/>
      <c r="F236" s="6"/>
      <c r="G236" s="6"/>
    </row>
    <row r="237" spans="1:7" ht="12.75">
      <c r="A237" s="6"/>
      <c r="B237" s="6"/>
      <c r="C237" s="6"/>
      <c r="D237" s="6"/>
      <c r="E237" s="12"/>
      <c r="F237" s="6"/>
      <c r="G237" s="6"/>
    </row>
    <row r="238" spans="1:7" ht="12.75">
      <c r="A238" s="6"/>
      <c r="B238" s="6"/>
      <c r="C238" s="6"/>
      <c r="D238" s="6"/>
      <c r="E238" s="12"/>
      <c r="F238" s="6"/>
      <c r="G238" s="6"/>
    </row>
    <row r="239" spans="1:7" ht="12.75">
      <c r="A239" s="6"/>
      <c r="B239" s="6"/>
      <c r="C239" s="6"/>
      <c r="D239" s="6"/>
      <c r="E239" s="12"/>
      <c r="F239" s="6"/>
      <c r="G239" s="6"/>
    </row>
    <row r="240" ht="15">
      <c r="A240" s="6"/>
    </row>
    <row r="241" ht="15">
      <c r="A241" s="6"/>
    </row>
    <row r="242" ht="15">
      <c r="A242" s="6"/>
    </row>
    <row r="243" ht="15">
      <c r="A243" s="6"/>
    </row>
    <row r="244" ht="15">
      <c r="A244" s="6"/>
    </row>
    <row r="245" ht="15">
      <c r="A245" s="6"/>
    </row>
    <row r="246" ht="15">
      <c r="A246" s="6"/>
    </row>
    <row r="247" ht="15">
      <c r="A247" s="6"/>
    </row>
    <row r="248" ht="15">
      <c r="A248" s="6"/>
    </row>
    <row r="249" ht="15">
      <c r="A249" s="6"/>
    </row>
    <row r="250" ht="15">
      <c r="A250" s="6"/>
    </row>
    <row r="251" ht="15">
      <c r="A251" s="6"/>
    </row>
    <row r="252" ht="15">
      <c r="A252" s="6"/>
    </row>
    <row r="253" ht="15">
      <c r="A253" s="6"/>
    </row>
    <row r="254" ht="15">
      <c r="A254" s="6"/>
    </row>
    <row r="255" ht="15">
      <c r="A255" s="6"/>
    </row>
    <row r="256" ht="15">
      <c r="A256" s="6"/>
    </row>
    <row r="257" ht="15">
      <c r="A257" s="6"/>
    </row>
    <row r="258" ht="15">
      <c r="A258" s="6"/>
    </row>
    <row r="259" ht="15">
      <c r="A259" s="6"/>
    </row>
    <row r="260" ht="15">
      <c r="A260" s="6"/>
    </row>
    <row r="261" ht="15">
      <c r="A261" s="6"/>
    </row>
    <row r="262" ht="15">
      <c r="A262" s="6"/>
    </row>
    <row r="263" ht="15">
      <c r="A263" s="6"/>
    </row>
    <row r="264" ht="15">
      <c r="A264" s="6"/>
    </row>
    <row r="265" ht="15">
      <c r="A265" s="6"/>
    </row>
    <row r="266" ht="15">
      <c r="A266" s="6"/>
    </row>
    <row r="267" ht="15">
      <c r="A267" s="6"/>
    </row>
    <row r="268" ht="15">
      <c r="A268" s="6"/>
    </row>
    <row r="269" ht="15">
      <c r="A269" s="6"/>
    </row>
    <row r="270" ht="15">
      <c r="A270" s="6"/>
    </row>
    <row r="271" ht="15">
      <c r="A271" s="6"/>
    </row>
    <row r="272" ht="15">
      <c r="A272" s="6"/>
    </row>
    <row r="273" ht="15">
      <c r="A273" s="6"/>
    </row>
    <row r="274" ht="15">
      <c r="A274" s="6"/>
    </row>
    <row r="275" ht="15">
      <c r="A275" s="6"/>
    </row>
    <row r="276" ht="15">
      <c r="A276" s="6"/>
    </row>
    <row r="277" ht="15">
      <c r="A277" s="6"/>
    </row>
    <row r="278" ht="15">
      <c r="A278" s="6"/>
    </row>
    <row r="279" ht="15">
      <c r="A279" s="6"/>
    </row>
    <row r="280" ht="15">
      <c r="A280" s="6"/>
    </row>
    <row r="281" ht="15">
      <c r="A281" s="6"/>
    </row>
    <row r="282" ht="15">
      <c r="A282" s="6"/>
    </row>
    <row r="283" ht="15">
      <c r="A283" s="6"/>
    </row>
    <row r="284" ht="15">
      <c r="A284" s="6"/>
    </row>
  </sheetData>
  <sheetProtection/>
  <mergeCells count="10">
    <mergeCell ref="A5:G5"/>
    <mergeCell ref="A6:G6"/>
    <mergeCell ref="A7:G7"/>
    <mergeCell ref="G9:G18"/>
    <mergeCell ref="A9:A18"/>
    <mergeCell ref="B9:B18"/>
    <mergeCell ref="C9:C18"/>
    <mergeCell ref="D9:D18"/>
    <mergeCell ref="E9:E18"/>
    <mergeCell ref="F9:F18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8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13.75390625" style="5" customWidth="1"/>
    <col min="2" max="2" width="25.875" style="5" customWidth="1"/>
    <col min="3" max="3" width="30.125" style="12" customWidth="1"/>
    <col min="4" max="4" width="29.875" style="12" customWidth="1"/>
  </cols>
  <sheetData>
    <row r="1" ht="15">
      <c r="D1" s="16" t="s">
        <v>130</v>
      </c>
    </row>
    <row r="2" ht="15">
      <c r="D2" s="16" t="s">
        <v>111</v>
      </c>
    </row>
    <row r="3" ht="15">
      <c r="D3" s="16" t="s">
        <v>302</v>
      </c>
    </row>
    <row r="4" ht="15">
      <c r="D4" s="16" t="s">
        <v>510</v>
      </c>
    </row>
    <row r="5" ht="12.75">
      <c r="D5" s="4"/>
    </row>
    <row r="8" spans="1:4" ht="12.75">
      <c r="A8" s="279" t="s">
        <v>497</v>
      </c>
      <c r="B8" s="279"/>
      <c r="C8" s="279"/>
      <c r="D8" s="279"/>
    </row>
    <row r="9" spans="1:4" ht="21" customHeight="1">
      <c r="A9" s="279"/>
      <c r="B9" s="279"/>
      <c r="C9" s="279"/>
      <c r="D9" s="279"/>
    </row>
    <row r="11" spans="1:4" ht="38.25">
      <c r="A11" s="45" t="s">
        <v>195</v>
      </c>
      <c r="B11" s="45" t="s">
        <v>196</v>
      </c>
      <c r="C11" s="280" t="s">
        <v>217</v>
      </c>
      <c r="D11" s="281"/>
    </row>
    <row r="12" spans="1:4" ht="54.75" customHeight="1">
      <c r="A12" s="91">
        <v>660</v>
      </c>
      <c r="B12" s="92"/>
      <c r="C12" s="282" t="s">
        <v>504</v>
      </c>
      <c r="D12" s="283"/>
    </row>
    <row r="13" spans="1:4" s="2" customFormat="1" ht="66" customHeight="1">
      <c r="A13" s="46"/>
      <c r="B13" s="18" t="s">
        <v>321</v>
      </c>
      <c r="C13" s="276" t="s">
        <v>166</v>
      </c>
      <c r="D13" s="277"/>
    </row>
    <row r="14" spans="1:4" s="2" customFormat="1" ht="63.75" customHeight="1">
      <c r="A14" s="46"/>
      <c r="B14" s="18" t="s">
        <v>322</v>
      </c>
      <c r="C14" s="276" t="s">
        <v>167</v>
      </c>
      <c r="D14" s="277"/>
    </row>
    <row r="15" spans="1:4" s="2" customFormat="1" ht="63.75" customHeight="1">
      <c r="A15" s="46"/>
      <c r="B15" s="18" t="s">
        <v>439</v>
      </c>
      <c r="C15" s="276" t="s">
        <v>440</v>
      </c>
      <c r="D15" s="277"/>
    </row>
    <row r="16" spans="1:4" s="2" customFormat="1" ht="63.75" customHeight="1">
      <c r="A16" s="46"/>
      <c r="B16" s="18" t="s">
        <v>323</v>
      </c>
      <c r="C16" s="276" t="s">
        <v>392</v>
      </c>
      <c r="D16" s="277"/>
    </row>
    <row r="17" spans="1:4" s="2" customFormat="1" ht="33" customHeight="1">
      <c r="A17" s="46"/>
      <c r="B17" s="18" t="s">
        <v>324</v>
      </c>
      <c r="C17" s="276" t="s">
        <v>391</v>
      </c>
      <c r="D17" s="277"/>
    </row>
    <row r="18" spans="1:4" s="2" customFormat="1" ht="90.75" customHeight="1">
      <c r="A18" s="46"/>
      <c r="B18" s="18" t="s">
        <v>326</v>
      </c>
      <c r="C18" s="276" t="s">
        <v>393</v>
      </c>
      <c r="D18" s="277"/>
    </row>
    <row r="19" spans="1:4" s="2" customFormat="1" ht="89.25" customHeight="1">
      <c r="A19" s="46"/>
      <c r="B19" s="18" t="s">
        <v>325</v>
      </c>
      <c r="C19" s="276" t="s">
        <v>394</v>
      </c>
      <c r="D19" s="277"/>
    </row>
    <row r="20" spans="1:4" ht="69.75" customHeight="1">
      <c r="A20" s="46"/>
      <c r="B20" s="18" t="s">
        <v>327</v>
      </c>
      <c r="C20" s="276" t="s">
        <v>395</v>
      </c>
      <c r="D20" s="277"/>
    </row>
    <row r="21" spans="1:4" ht="75" customHeight="1">
      <c r="A21" s="46"/>
      <c r="B21" s="18" t="s">
        <v>328</v>
      </c>
      <c r="C21" s="276" t="s">
        <v>396</v>
      </c>
      <c r="D21" s="277"/>
    </row>
    <row r="22" spans="1:4" ht="50.25" customHeight="1">
      <c r="A22" s="46"/>
      <c r="B22" s="18" t="s">
        <v>329</v>
      </c>
      <c r="C22" s="276" t="s">
        <v>397</v>
      </c>
      <c r="D22" s="277"/>
    </row>
    <row r="23" spans="1:4" ht="30.75" customHeight="1">
      <c r="A23" s="46"/>
      <c r="B23" s="18" t="s">
        <v>330</v>
      </c>
      <c r="C23" s="276" t="s">
        <v>398</v>
      </c>
      <c r="D23" s="277"/>
    </row>
    <row r="24" spans="1:4" ht="39" customHeight="1">
      <c r="A24" s="46"/>
      <c r="B24" s="18" t="s">
        <v>331</v>
      </c>
      <c r="C24" s="276" t="s">
        <v>399</v>
      </c>
      <c r="D24" s="277"/>
    </row>
    <row r="25" spans="1:4" ht="50.25" customHeight="1">
      <c r="A25" s="46"/>
      <c r="B25" s="218" t="s">
        <v>444</v>
      </c>
      <c r="C25" s="276" t="s">
        <v>445</v>
      </c>
      <c r="D25" s="277"/>
    </row>
    <row r="26" spans="1:4" ht="50.25" customHeight="1">
      <c r="A26" s="46"/>
      <c r="B26" s="218" t="s">
        <v>463</v>
      </c>
      <c r="C26" s="276" t="s">
        <v>14</v>
      </c>
      <c r="D26" s="277"/>
    </row>
    <row r="27" spans="1:4" ht="77.25" customHeight="1">
      <c r="A27" s="46"/>
      <c r="B27" s="18" t="s">
        <v>464</v>
      </c>
      <c r="C27" s="276" t="s">
        <v>441</v>
      </c>
      <c r="D27" s="277"/>
    </row>
    <row r="28" spans="1:4" ht="77.25" customHeight="1">
      <c r="A28" s="46"/>
      <c r="B28" s="18" t="s">
        <v>465</v>
      </c>
      <c r="C28" s="276" t="s">
        <v>442</v>
      </c>
      <c r="D28" s="277"/>
    </row>
    <row r="29" spans="1:4" ht="30" customHeight="1">
      <c r="A29" s="46"/>
      <c r="B29" s="18" t="s">
        <v>466</v>
      </c>
      <c r="C29" s="276" t="s">
        <v>400</v>
      </c>
      <c r="D29" s="277"/>
    </row>
    <row r="30" spans="1:4" ht="40.5" customHeight="1">
      <c r="A30" s="46"/>
      <c r="B30" s="18" t="s">
        <v>467</v>
      </c>
      <c r="C30" s="276" t="s">
        <v>401</v>
      </c>
      <c r="D30" s="277"/>
    </row>
    <row r="31" spans="1:4" ht="30" customHeight="1">
      <c r="A31" s="46"/>
      <c r="B31" s="18" t="s">
        <v>468</v>
      </c>
      <c r="C31" s="276" t="s">
        <v>6</v>
      </c>
      <c r="D31" s="277"/>
    </row>
    <row r="32" spans="1:4" ht="30" customHeight="1">
      <c r="A32" s="46"/>
      <c r="B32" s="8" t="s">
        <v>469</v>
      </c>
      <c r="C32" s="278" t="s">
        <v>7</v>
      </c>
      <c r="D32" s="277"/>
    </row>
    <row r="33" spans="1:4" ht="57.75" customHeight="1">
      <c r="A33" s="46"/>
      <c r="B33" s="8" t="s">
        <v>470</v>
      </c>
      <c r="C33" s="278" t="s">
        <v>13</v>
      </c>
      <c r="D33" s="277"/>
    </row>
    <row r="34" spans="1:4" ht="60" customHeight="1">
      <c r="A34" s="46"/>
      <c r="B34" s="8" t="s">
        <v>471</v>
      </c>
      <c r="C34" s="278" t="s">
        <v>8</v>
      </c>
      <c r="D34" s="277"/>
    </row>
    <row r="35" spans="1:4" ht="34.5" customHeight="1">
      <c r="A35" s="46"/>
      <c r="B35" s="219" t="s">
        <v>511</v>
      </c>
      <c r="C35" s="276" t="s">
        <v>12</v>
      </c>
      <c r="D35" s="277"/>
    </row>
    <row r="36" spans="1:4" ht="87.75" customHeight="1">
      <c r="A36" s="46"/>
      <c r="B36" s="8" t="s">
        <v>512</v>
      </c>
      <c r="C36" s="276" t="s">
        <v>9</v>
      </c>
      <c r="D36" s="277"/>
    </row>
    <row r="37" spans="1:4" ht="67.5" customHeight="1">
      <c r="A37" s="46"/>
      <c r="B37" s="18" t="s">
        <v>472</v>
      </c>
      <c r="C37" s="276" t="s">
        <v>10</v>
      </c>
      <c r="D37" s="277"/>
    </row>
    <row r="38" spans="1:4" ht="69" customHeight="1">
      <c r="A38" s="46"/>
      <c r="B38" s="18" t="s">
        <v>513</v>
      </c>
      <c r="C38" s="276" t="s">
        <v>11</v>
      </c>
      <c r="D38" s="277"/>
    </row>
    <row r="39" spans="1:4" ht="45" customHeight="1">
      <c r="A39" s="46"/>
      <c r="B39" s="18" t="s">
        <v>473</v>
      </c>
      <c r="C39" s="276" t="s">
        <v>443</v>
      </c>
      <c r="D39" s="277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1:4" ht="12.75">
      <c r="A95" s="9"/>
      <c r="B95" s="9"/>
      <c r="C95" s="11"/>
      <c r="D95" s="11"/>
    </row>
    <row r="96" spans="1:4" ht="12.75">
      <c r="A96" s="9"/>
      <c r="B96" s="9"/>
      <c r="C96" s="11"/>
      <c r="D96" s="11"/>
    </row>
    <row r="97" spans="1:4" ht="12.75">
      <c r="A97" s="9"/>
      <c r="B97" s="9"/>
      <c r="C97" s="11"/>
      <c r="D97" s="11"/>
    </row>
    <row r="98" spans="1:4" ht="12.75">
      <c r="A98" s="9"/>
      <c r="B98" s="9"/>
      <c r="C98" s="11"/>
      <c r="D98" s="11"/>
    </row>
    <row r="99" spans="1:4" ht="12.75">
      <c r="A99" s="9"/>
      <c r="B99" s="9"/>
      <c r="C99" s="11"/>
      <c r="D99" s="11"/>
    </row>
    <row r="100" spans="1:4" ht="12.75">
      <c r="A100" s="9"/>
      <c r="B100" s="9"/>
      <c r="C100" s="11"/>
      <c r="D100" s="11"/>
    </row>
    <row r="101" spans="1:4" ht="12.75">
      <c r="A101" s="9"/>
      <c r="B101" s="9"/>
      <c r="C101" s="11"/>
      <c r="D101" s="11"/>
    </row>
    <row r="102" spans="1:4" ht="12.75">
      <c r="A102" s="9"/>
      <c r="B102" s="9"/>
      <c r="C102" s="11"/>
      <c r="D102" s="11"/>
    </row>
    <row r="103" spans="1:4" ht="12.75">
      <c r="A103" s="9"/>
      <c r="B103" s="9"/>
      <c r="C103" s="11"/>
      <c r="D103" s="11"/>
    </row>
    <row r="104" spans="1:4" ht="12.75">
      <c r="A104" s="9"/>
      <c r="B104" s="9"/>
      <c r="C104" s="11"/>
      <c r="D104" s="11"/>
    </row>
    <row r="105" spans="1:4" ht="12.75">
      <c r="A105" s="9"/>
      <c r="B105" s="9"/>
      <c r="C105" s="11"/>
      <c r="D105" s="11"/>
    </row>
    <row r="106" spans="1:4" ht="12.75">
      <c r="A106" s="9"/>
      <c r="B106" s="9"/>
      <c r="C106" s="11"/>
      <c r="D106" s="11"/>
    </row>
    <row r="107" spans="1:4" ht="12.75">
      <c r="A107" s="9"/>
      <c r="B107" s="9"/>
      <c r="C107" s="11"/>
      <c r="D107" s="11"/>
    </row>
    <row r="108" spans="1:4" ht="12.75">
      <c r="A108" s="9"/>
      <c r="B108" s="9"/>
      <c r="C108" s="11"/>
      <c r="D108" s="11"/>
    </row>
  </sheetData>
  <sheetProtection/>
  <mergeCells count="30">
    <mergeCell ref="C38:D38"/>
    <mergeCell ref="C31:D31"/>
    <mergeCell ref="C19:D19"/>
    <mergeCell ref="C18:D18"/>
    <mergeCell ref="C21:D21"/>
    <mergeCell ref="C27:D27"/>
    <mergeCell ref="C26:D26"/>
    <mergeCell ref="C22:D22"/>
    <mergeCell ref="C23:D23"/>
    <mergeCell ref="C25:D25"/>
    <mergeCell ref="C14:D14"/>
    <mergeCell ref="C16:D16"/>
    <mergeCell ref="C39:D39"/>
    <mergeCell ref="C29:D29"/>
    <mergeCell ref="C30:D30"/>
    <mergeCell ref="C36:D36"/>
    <mergeCell ref="C32:D32"/>
    <mergeCell ref="C35:D35"/>
    <mergeCell ref="C37:D37"/>
    <mergeCell ref="C34:D34"/>
    <mergeCell ref="C20:D20"/>
    <mergeCell ref="C17:D17"/>
    <mergeCell ref="C24:D24"/>
    <mergeCell ref="C33:D33"/>
    <mergeCell ref="C28:D28"/>
    <mergeCell ref="A8:D9"/>
    <mergeCell ref="C11:D11"/>
    <mergeCell ref="C12:D12"/>
    <mergeCell ref="C15:D15"/>
    <mergeCell ref="C13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0.125" style="13" customWidth="1"/>
    <col min="2" max="2" width="28.25390625" style="13" customWidth="1"/>
    <col min="3" max="3" width="30.125" style="82" customWidth="1"/>
    <col min="4" max="4" width="29.875" style="82" customWidth="1"/>
  </cols>
  <sheetData>
    <row r="1" ht="15.75">
      <c r="D1" s="83" t="s">
        <v>173</v>
      </c>
    </row>
    <row r="2" ht="15.75">
      <c r="D2" s="16" t="s">
        <v>111</v>
      </c>
    </row>
    <row r="3" ht="15.75">
      <c r="D3" s="83" t="s">
        <v>20</v>
      </c>
    </row>
    <row r="4" ht="15.75">
      <c r="D4" s="16" t="s">
        <v>510</v>
      </c>
    </row>
    <row r="5" ht="15.75">
      <c r="D5" s="88"/>
    </row>
    <row r="8" spans="1:4" ht="12.75" customHeight="1">
      <c r="A8" s="258" t="s">
        <v>462</v>
      </c>
      <c r="B8" s="258"/>
      <c r="C8" s="258"/>
      <c r="D8" s="258"/>
    </row>
    <row r="9" spans="1:4" ht="18.75" customHeight="1">
      <c r="A9" s="258"/>
      <c r="B9" s="258"/>
      <c r="C9" s="258"/>
      <c r="D9" s="258"/>
    </row>
    <row r="11" spans="1:4" ht="66" customHeight="1">
      <c r="A11" s="90" t="s">
        <v>280</v>
      </c>
      <c r="B11" s="90" t="s">
        <v>218</v>
      </c>
      <c r="C11" s="284" t="s">
        <v>36</v>
      </c>
      <c r="D11" s="285"/>
    </row>
    <row r="12" spans="1:4" ht="49.5" customHeight="1">
      <c r="A12" s="91">
        <v>660</v>
      </c>
      <c r="B12" s="92"/>
      <c r="C12" s="282" t="s">
        <v>506</v>
      </c>
      <c r="D12" s="283"/>
    </row>
    <row r="13" spans="1:4" ht="30" customHeight="1">
      <c r="A13" s="93"/>
      <c r="B13" s="90" t="s">
        <v>21</v>
      </c>
      <c r="C13" s="257" t="s">
        <v>374</v>
      </c>
      <c r="D13" s="257"/>
    </row>
    <row r="14" spans="1:4" ht="30" customHeight="1">
      <c r="A14" s="93"/>
      <c r="B14" s="90" t="s">
        <v>27</v>
      </c>
      <c r="C14" s="257" t="s">
        <v>35</v>
      </c>
      <c r="D14" s="257"/>
    </row>
    <row r="15" spans="1:4" ht="45" customHeight="1">
      <c r="A15" s="93"/>
      <c r="B15" s="90" t="s">
        <v>28</v>
      </c>
      <c r="C15" s="257" t="s">
        <v>34</v>
      </c>
      <c r="D15" s="257"/>
    </row>
    <row r="16" spans="1:4" ht="45" customHeight="1">
      <c r="A16" s="93"/>
      <c r="B16" s="90" t="s">
        <v>29</v>
      </c>
      <c r="C16" s="257" t="s">
        <v>377</v>
      </c>
      <c r="D16" s="257"/>
    </row>
    <row r="17" spans="1:4" ht="30" customHeight="1">
      <c r="A17" s="93"/>
      <c r="B17" s="90" t="s">
        <v>30</v>
      </c>
      <c r="C17" s="257" t="s">
        <v>33</v>
      </c>
      <c r="D17" s="257"/>
    </row>
    <row r="18" spans="1:4" ht="30" customHeight="1">
      <c r="A18" s="93"/>
      <c r="B18" s="90" t="s">
        <v>31</v>
      </c>
      <c r="C18" s="257" t="s">
        <v>32</v>
      </c>
      <c r="D18" s="257"/>
    </row>
    <row r="19" spans="1:4" ht="15.75">
      <c r="A19" s="89"/>
      <c r="B19" s="89"/>
      <c r="C19" s="94"/>
      <c r="D19" s="94"/>
    </row>
    <row r="20" spans="1:4" ht="15.75">
      <c r="A20" s="89"/>
      <c r="B20" s="89"/>
      <c r="C20" s="94"/>
      <c r="D20" s="94"/>
    </row>
    <row r="21" spans="1:4" ht="15.75">
      <c r="A21" s="89"/>
      <c r="B21" s="89"/>
      <c r="C21" s="94"/>
      <c r="D21" s="94"/>
    </row>
    <row r="22" spans="1:4" ht="15.75">
      <c r="A22" s="89"/>
      <c r="B22" s="89"/>
      <c r="C22" s="95"/>
      <c r="D22" s="95"/>
    </row>
    <row r="23" spans="1:4" ht="15.75">
      <c r="A23" s="89"/>
      <c r="B23" s="89"/>
      <c r="C23" s="95"/>
      <c r="D23" s="95"/>
    </row>
    <row r="24" spans="1:4" ht="15.75">
      <c r="A24" s="89"/>
      <c r="B24" s="89"/>
      <c r="C24" s="95"/>
      <c r="D24" s="95"/>
    </row>
    <row r="25" spans="1:4" ht="15.75">
      <c r="A25" s="89"/>
      <c r="B25" s="89"/>
      <c r="C25" s="95"/>
      <c r="D25" s="95"/>
    </row>
    <row r="26" spans="1:4" ht="15.75">
      <c r="A26" s="89"/>
      <c r="B26" s="89"/>
      <c r="C26" s="95"/>
      <c r="D26" s="95"/>
    </row>
    <row r="27" spans="1:4" ht="15.75">
      <c r="A27" s="89"/>
      <c r="B27" s="89"/>
      <c r="C27" s="95"/>
      <c r="D27" s="95"/>
    </row>
    <row r="28" spans="1:4" ht="15.75">
      <c r="A28" s="89"/>
      <c r="B28" s="89"/>
      <c r="C28" s="95"/>
      <c r="D28" s="95"/>
    </row>
    <row r="29" spans="1:4" ht="15.75">
      <c r="A29" s="89"/>
      <c r="B29" s="89"/>
      <c r="C29" s="95"/>
      <c r="D29" s="95"/>
    </row>
    <row r="30" spans="1:4" ht="15.75">
      <c r="A30" s="89"/>
      <c r="B30" s="89"/>
      <c r="C30" s="95"/>
      <c r="D30" s="95"/>
    </row>
    <row r="31" spans="1:4" ht="15.75">
      <c r="A31" s="89"/>
      <c r="B31" s="89"/>
      <c r="C31" s="95"/>
      <c r="D31" s="95"/>
    </row>
    <row r="32" spans="1:4" ht="15.75">
      <c r="A32" s="89"/>
      <c r="B32" s="89"/>
      <c r="C32" s="95"/>
      <c r="D32" s="95"/>
    </row>
    <row r="33" spans="1:4" ht="15.75">
      <c r="A33" s="89"/>
      <c r="B33" s="89"/>
      <c r="C33" s="95"/>
      <c r="D33" s="95"/>
    </row>
    <row r="34" spans="1:4" ht="15.75">
      <c r="A34" s="89"/>
      <c r="B34" s="89"/>
      <c r="C34" s="95"/>
      <c r="D34" s="95"/>
    </row>
    <row r="35" spans="1:4" ht="15.75">
      <c r="A35" s="89"/>
      <c r="B35" s="89"/>
      <c r="C35" s="95"/>
      <c r="D35" s="95"/>
    </row>
    <row r="36" spans="1:4" ht="15.75">
      <c r="A36" s="89"/>
      <c r="B36" s="89"/>
      <c r="C36" s="95"/>
      <c r="D36" s="95"/>
    </row>
    <row r="37" spans="1:4" ht="15.75">
      <c r="A37" s="89"/>
      <c r="B37" s="89"/>
      <c r="C37" s="95"/>
      <c r="D37" s="95"/>
    </row>
    <row r="38" spans="1:4" ht="15.75">
      <c r="A38" s="89"/>
      <c r="B38" s="89"/>
      <c r="C38" s="95"/>
      <c r="D38" s="95"/>
    </row>
    <row r="39" spans="1:4" ht="15.75">
      <c r="A39" s="89"/>
      <c r="B39" s="89"/>
      <c r="C39" s="95"/>
      <c r="D39" s="95"/>
    </row>
    <row r="40" spans="1:4" ht="15.75">
      <c r="A40" s="89"/>
      <c r="B40" s="89"/>
      <c r="C40" s="95"/>
      <c r="D40" s="95"/>
    </row>
    <row r="41" spans="1:4" ht="15.75">
      <c r="A41" s="89"/>
      <c r="B41" s="89"/>
      <c r="C41" s="95"/>
      <c r="D41" s="95"/>
    </row>
    <row r="42" spans="1:4" ht="15.75">
      <c r="A42" s="89"/>
      <c r="B42" s="89"/>
      <c r="C42" s="95"/>
      <c r="D42" s="95"/>
    </row>
    <row r="43" spans="1:4" ht="15.75">
      <c r="A43" s="89"/>
      <c r="B43" s="89"/>
      <c r="C43" s="95"/>
      <c r="D43" s="95"/>
    </row>
    <row r="44" spans="1:4" ht="15.75">
      <c r="A44" s="89"/>
      <c r="B44" s="89"/>
      <c r="C44" s="95"/>
      <c r="D44" s="95"/>
    </row>
    <row r="45" spans="1:4" ht="15.75">
      <c r="A45" s="89"/>
      <c r="B45" s="89"/>
      <c r="C45" s="95"/>
      <c r="D45" s="95"/>
    </row>
    <row r="46" spans="1:4" ht="15.75">
      <c r="A46" s="89"/>
      <c r="B46" s="89"/>
      <c r="C46" s="95"/>
      <c r="D46" s="95"/>
    </row>
    <row r="47" spans="1:4" ht="15.75">
      <c r="A47" s="89"/>
      <c r="B47" s="89"/>
      <c r="C47" s="95"/>
      <c r="D47" s="95"/>
    </row>
    <row r="48" spans="1:4" ht="15.75">
      <c r="A48" s="89"/>
      <c r="B48" s="89"/>
      <c r="C48" s="95"/>
      <c r="D48" s="95"/>
    </row>
    <row r="49" spans="1:4" ht="15.75">
      <c r="A49" s="89"/>
      <c r="B49" s="89"/>
      <c r="C49" s="95"/>
      <c r="D49" s="95"/>
    </row>
    <row r="50" spans="1:4" ht="15.75">
      <c r="A50" s="89"/>
      <c r="B50" s="89"/>
      <c r="C50" s="95"/>
      <c r="D50" s="95"/>
    </row>
    <row r="51" spans="1:4" ht="15.75">
      <c r="A51" s="89"/>
      <c r="B51" s="89"/>
      <c r="C51" s="95"/>
      <c r="D51" s="95"/>
    </row>
    <row r="52" spans="1:4" ht="15.75">
      <c r="A52" s="89"/>
      <c r="B52" s="89"/>
      <c r="C52" s="95"/>
      <c r="D52" s="95"/>
    </row>
    <row r="53" spans="1:4" ht="15.75">
      <c r="A53" s="89"/>
      <c r="B53" s="89"/>
      <c r="C53" s="95"/>
      <c r="D53" s="95"/>
    </row>
    <row r="54" spans="1:4" ht="15.75">
      <c r="A54" s="89"/>
      <c r="B54" s="89"/>
      <c r="C54" s="95"/>
      <c r="D54" s="95"/>
    </row>
    <row r="55" spans="1:4" ht="15.75">
      <c r="A55" s="89"/>
      <c r="B55" s="89"/>
      <c r="C55" s="95"/>
      <c r="D55" s="95"/>
    </row>
    <row r="56" spans="1:4" ht="15.75">
      <c r="A56" s="89"/>
      <c r="B56" s="89"/>
      <c r="C56" s="95"/>
      <c r="D56" s="95"/>
    </row>
    <row r="57" spans="1:4" ht="15.75">
      <c r="A57" s="89"/>
      <c r="B57" s="89"/>
      <c r="C57" s="95"/>
      <c r="D57" s="95"/>
    </row>
    <row r="58" spans="1:4" ht="15.75">
      <c r="A58" s="89"/>
      <c r="B58" s="89"/>
      <c r="C58" s="95"/>
      <c r="D58" s="95"/>
    </row>
    <row r="59" spans="1:4" ht="15.75">
      <c r="A59" s="89"/>
      <c r="B59" s="89"/>
      <c r="C59" s="95"/>
      <c r="D59" s="95"/>
    </row>
    <row r="60" spans="1:4" ht="15.75">
      <c r="A60" s="89"/>
      <c r="B60" s="89"/>
      <c r="C60" s="95"/>
      <c r="D60" s="95"/>
    </row>
    <row r="61" spans="1:4" ht="15.75">
      <c r="A61" s="89"/>
      <c r="B61" s="89"/>
      <c r="C61" s="95"/>
      <c r="D61" s="95"/>
    </row>
    <row r="62" spans="1:4" ht="15.75">
      <c r="A62" s="89"/>
      <c r="B62" s="89"/>
      <c r="C62" s="95"/>
      <c r="D62" s="95"/>
    </row>
    <row r="63" spans="1:4" ht="15.75">
      <c r="A63" s="89"/>
      <c r="B63" s="89"/>
      <c r="C63" s="95"/>
      <c r="D63" s="95"/>
    </row>
    <row r="64" spans="1:4" ht="15.75">
      <c r="A64" s="89"/>
      <c r="B64" s="89"/>
      <c r="C64" s="95"/>
      <c r="D64" s="95"/>
    </row>
    <row r="65" spans="1:4" ht="15.75">
      <c r="A65" s="89"/>
      <c r="B65" s="89"/>
      <c r="C65" s="95"/>
      <c r="D65" s="95"/>
    </row>
    <row r="66" spans="1:4" ht="15.75">
      <c r="A66" s="89"/>
      <c r="B66" s="89"/>
      <c r="C66" s="95"/>
      <c r="D66" s="95"/>
    </row>
    <row r="67" spans="1:4" ht="15.75">
      <c r="A67" s="89"/>
      <c r="B67" s="89"/>
      <c r="C67" s="95"/>
      <c r="D67" s="95"/>
    </row>
    <row r="68" spans="1:4" ht="15.75">
      <c r="A68" s="89"/>
      <c r="B68" s="89"/>
      <c r="C68" s="95"/>
      <c r="D68" s="95"/>
    </row>
    <row r="69" spans="1:4" ht="15.75">
      <c r="A69" s="89"/>
      <c r="B69" s="89"/>
      <c r="C69" s="95"/>
      <c r="D69" s="95"/>
    </row>
    <row r="70" spans="1:4" ht="15.75">
      <c r="A70" s="89"/>
      <c r="B70" s="89"/>
      <c r="C70" s="95"/>
      <c r="D70" s="95"/>
    </row>
    <row r="71" spans="1:4" ht="15.75">
      <c r="A71" s="89"/>
      <c r="B71" s="89"/>
      <c r="C71" s="95"/>
      <c r="D71" s="95"/>
    </row>
    <row r="72" spans="1:4" ht="15.75">
      <c r="A72" s="89"/>
      <c r="B72" s="89"/>
      <c r="C72" s="95"/>
      <c r="D72" s="95"/>
    </row>
    <row r="73" spans="1:4" ht="15.75">
      <c r="A73" s="89"/>
      <c r="B73" s="89"/>
      <c r="C73" s="95"/>
      <c r="D73" s="95"/>
    </row>
    <row r="74" spans="1:4" ht="15.75">
      <c r="A74" s="89"/>
      <c r="B74" s="89"/>
      <c r="C74" s="95"/>
      <c r="D74" s="95"/>
    </row>
    <row r="75" spans="1:4" ht="15.75">
      <c r="A75" s="89"/>
      <c r="B75" s="89"/>
      <c r="C75" s="95"/>
      <c r="D75" s="95"/>
    </row>
    <row r="76" spans="1:4" ht="15.75">
      <c r="A76" s="89"/>
      <c r="B76" s="89"/>
      <c r="C76" s="95"/>
      <c r="D76" s="95"/>
    </row>
    <row r="77" spans="1:4" ht="15.75">
      <c r="A77" s="89"/>
      <c r="B77" s="89"/>
      <c r="C77" s="95"/>
      <c r="D77" s="95"/>
    </row>
    <row r="78" spans="1:4" ht="15.75">
      <c r="A78" s="89"/>
      <c r="B78" s="89"/>
      <c r="C78" s="95"/>
      <c r="D78" s="95"/>
    </row>
    <row r="79" spans="1:4" ht="15.75">
      <c r="A79" s="89"/>
      <c r="B79" s="89"/>
      <c r="C79" s="95"/>
      <c r="D79" s="95"/>
    </row>
    <row r="80" spans="1:4" ht="15.75">
      <c r="A80" s="89"/>
      <c r="B80" s="89"/>
      <c r="C80" s="95"/>
      <c r="D80" s="95"/>
    </row>
    <row r="81" spans="1:4" ht="15.75">
      <c r="A81" s="89"/>
      <c r="B81" s="89"/>
      <c r="C81" s="95"/>
      <c r="D81" s="95"/>
    </row>
    <row r="82" spans="1:4" ht="15.75">
      <c r="A82" s="89"/>
      <c r="B82" s="89"/>
      <c r="C82" s="95"/>
      <c r="D82" s="95"/>
    </row>
    <row r="83" spans="1:4" ht="15.75">
      <c r="A83" s="89"/>
      <c r="B83" s="89"/>
      <c r="C83" s="95"/>
      <c r="D83" s="95"/>
    </row>
    <row r="84" spans="1:4" ht="15.75">
      <c r="A84" s="89"/>
      <c r="B84" s="89"/>
      <c r="C84" s="95"/>
      <c r="D84" s="95"/>
    </row>
    <row r="85" spans="1:4" ht="15.75">
      <c r="A85" s="89"/>
      <c r="B85" s="89"/>
      <c r="C85" s="95"/>
      <c r="D85" s="95"/>
    </row>
    <row r="86" spans="1:4" ht="15.75">
      <c r="A86" s="89"/>
      <c r="B86" s="89"/>
      <c r="C86" s="95"/>
      <c r="D86" s="95"/>
    </row>
    <row r="87" spans="1:4" ht="15.75">
      <c r="A87" s="89"/>
      <c r="B87" s="89"/>
      <c r="C87" s="95"/>
      <c r="D87" s="95"/>
    </row>
    <row r="88" spans="1:4" ht="15.75">
      <c r="A88" s="89"/>
      <c r="B88" s="89"/>
      <c r="C88" s="95"/>
      <c r="D88" s="95"/>
    </row>
    <row r="89" spans="1:4" ht="15.75">
      <c r="A89" s="89"/>
      <c r="B89" s="89"/>
      <c r="C89" s="95"/>
      <c r="D89" s="95"/>
    </row>
    <row r="90" spans="1:4" ht="15.75">
      <c r="A90" s="89"/>
      <c r="B90" s="89"/>
      <c r="C90" s="95"/>
      <c r="D90" s="95"/>
    </row>
    <row r="91" spans="1:4" ht="15.75">
      <c r="A91" s="89"/>
      <c r="B91" s="89"/>
      <c r="C91" s="95"/>
      <c r="D91" s="95"/>
    </row>
    <row r="92" spans="1:4" ht="15.75">
      <c r="A92" s="89"/>
      <c r="B92" s="89"/>
      <c r="C92" s="95"/>
      <c r="D92" s="95"/>
    </row>
    <row r="93" spans="1:4" ht="15.75">
      <c r="A93" s="89"/>
      <c r="B93" s="89"/>
      <c r="C93" s="95"/>
      <c r="D93" s="95"/>
    </row>
    <row r="94" spans="3:4" ht="15.75">
      <c r="C94" s="84"/>
      <c r="D94" s="84"/>
    </row>
    <row r="95" spans="3:4" ht="15.75">
      <c r="C95" s="84"/>
      <c r="D95" s="84"/>
    </row>
    <row r="96" spans="3:4" ht="15.75">
      <c r="C96" s="84"/>
      <c r="D96" s="84"/>
    </row>
    <row r="97" spans="3:4" ht="15.75">
      <c r="C97" s="84"/>
      <c r="D97" s="84"/>
    </row>
    <row r="98" spans="3:4" ht="15.75">
      <c r="C98" s="84"/>
      <c r="D98" s="84"/>
    </row>
    <row r="99" spans="3:4" ht="15.75">
      <c r="C99" s="84"/>
      <c r="D99" s="84"/>
    </row>
    <row r="100" spans="3:4" ht="15.75">
      <c r="C100" s="84"/>
      <c r="D100" s="84"/>
    </row>
    <row r="101" spans="3:4" ht="15.75">
      <c r="C101" s="84"/>
      <c r="D101" s="84"/>
    </row>
    <row r="102" spans="3:4" ht="15.75">
      <c r="C102" s="84"/>
      <c r="D102" s="84"/>
    </row>
    <row r="103" spans="3:4" ht="15.75">
      <c r="C103" s="84"/>
      <c r="D103" s="84"/>
    </row>
    <row r="104" spans="3:4" ht="15.75">
      <c r="C104" s="84"/>
      <c r="D104" s="84"/>
    </row>
    <row r="105" spans="3:4" ht="15.75">
      <c r="C105" s="84"/>
      <c r="D105" s="84"/>
    </row>
    <row r="106" spans="3:4" ht="15.75">
      <c r="C106" s="84"/>
      <c r="D106" s="84"/>
    </row>
    <row r="107" spans="3:4" ht="15.75">
      <c r="C107" s="84"/>
      <c r="D107" s="84"/>
    </row>
    <row r="108" spans="3:4" ht="15.75">
      <c r="C108" s="84"/>
      <c r="D108" s="84"/>
    </row>
    <row r="109" spans="3:4" ht="15.75">
      <c r="C109" s="84"/>
      <c r="D109" s="84"/>
    </row>
    <row r="110" spans="3:4" ht="15.75">
      <c r="C110" s="84"/>
      <c r="D110" s="84"/>
    </row>
    <row r="111" spans="3:4" ht="15.75">
      <c r="C111" s="84"/>
      <c r="D111" s="84"/>
    </row>
    <row r="112" spans="3:4" ht="15.75">
      <c r="C112" s="84"/>
      <c r="D112" s="84"/>
    </row>
    <row r="113" spans="3:4" ht="15.75">
      <c r="C113" s="84"/>
      <c r="D113" s="84"/>
    </row>
    <row r="114" spans="3:4" ht="15.75">
      <c r="C114" s="84"/>
      <c r="D114" s="84"/>
    </row>
    <row r="115" spans="3:4" ht="15.75">
      <c r="C115" s="84"/>
      <c r="D115" s="84"/>
    </row>
    <row r="116" spans="3:4" ht="15.75">
      <c r="C116" s="84"/>
      <c r="D116" s="84"/>
    </row>
  </sheetData>
  <sheetProtection/>
  <mergeCells count="9">
    <mergeCell ref="C18:D18"/>
    <mergeCell ref="C14:D14"/>
    <mergeCell ref="C15:D15"/>
    <mergeCell ref="C16:D16"/>
    <mergeCell ref="C17:D17"/>
    <mergeCell ref="A8:D9"/>
    <mergeCell ref="C11:D11"/>
    <mergeCell ref="C12:D12"/>
    <mergeCell ref="C13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4">
      <selection activeCell="B4" sqref="B4"/>
    </sheetView>
  </sheetViews>
  <sheetFormatPr defaultColWidth="9.00390625" defaultRowHeight="12.75"/>
  <cols>
    <col min="1" max="1" width="14.00390625" style="82" customWidth="1"/>
    <col min="2" max="2" width="72.75390625" style="82" customWidth="1"/>
  </cols>
  <sheetData>
    <row r="1" ht="15.75">
      <c r="B1" s="83" t="s">
        <v>174</v>
      </c>
    </row>
    <row r="2" ht="15.75">
      <c r="B2" s="16" t="s">
        <v>111</v>
      </c>
    </row>
    <row r="3" ht="15.75">
      <c r="B3" s="83" t="s">
        <v>302</v>
      </c>
    </row>
    <row r="4" ht="15.75">
      <c r="B4" s="16" t="s">
        <v>510</v>
      </c>
    </row>
    <row r="7" spans="1:2" ht="15.75">
      <c r="A7" s="106"/>
      <c r="B7" s="106"/>
    </row>
    <row r="8" spans="1:2" ht="15.75">
      <c r="A8" s="286" t="s">
        <v>219</v>
      </c>
      <c r="B8" s="286"/>
    </row>
    <row r="9" spans="1:2" ht="15.75">
      <c r="A9" s="286" t="s">
        <v>459</v>
      </c>
      <c r="B9" s="286"/>
    </row>
    <row r="10" ht="15.75">
      <c r="B10" s="84"/>
    </row>
    <row r="12" spans="1:2" ht="15.75">
      <c r="A12" s="85" t="s">
        <v>203</v>
      </c>
      <c r="B12" s="85" t="s">
        <v>204</v>
      </c>
    </row>
    <row r="13" spans="1:2" ht="31.5">
      <c r="A13" s="85">
        <v>661</v>
      </c>
      <c r="B13" s="86" t="s">
        <v>37</v>
      </c>
    </row>
    <row r="14" spans="1:2" ht="31.5">
      <c r="A14" s="85">
        <v>660</v>
      </c>
      <c r="B14" s="87" t="s">
        <v>38</v>
      </c>
    </row>
  </sheetData>
  <sheetProtection/>
  <mergeCells count="2"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D12" sqref="D12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16" t="s">
        <v>350</v>
      </c>
    </row>
    <row r="2" ht="15">
      <c r="C2" s="16" t="s">
        <v>111</v>
      </c>
    </row>
    <row r="3" ht="15">
      <c r="C3" s="16" t="s">
        <v>302</v>
      </c>
    </row>
    <row r="4" ht="15">
      <c r="C4" s="16" t="s">
        <v>510</v>
      </c>
    </row>
    <row r="8" spans="1:3" ht="12.75" customHeight="1">
      <c r="A8" s="286" t="s">
        <v>209</v>
      </c>
      <c r="B8" s="286"/>
      <c r="C8" s="286"/>
    </row>
    <row r="9" spans="1:3" ht="12.75" customHeight="1">
      <c r="A9" s="286" t="s">
        <v>210</v>
      </c>
      <c r="B9" s="286"/>
      <c r="C9" s="286"/>
    </row>
    <row r="10" spans="1:3" ht="12.75" customHeight="1">
      <c r="A10" s="286" t="s">
        <v>459</v>
      </c>
      <c r="B10" s="286"/>
      <c r="C10" s="286"/>
    </row>
    <row r="11" ht="15.75">
      <c r="A11" s="13"/>
    </row>
    <row r="12" spans="1:3" ht="31.5" customHeight="1">
      <c r="A12" s="287" t="s">
        <v>205</v>
      </c>
      <c r="B12" s="287" t="s">
        <v>39</v>
      </c>
      <c r="C12" s="287" t="s">
        <v>334</v>
      </c>
    </row>
    <row r="13" spans="1:3" ht="16.5" customHeight="1">
      <c r="A13" s="288"/>
      <c r="B13" s="288"/>
      <c r="C13" s="288"/>
    </row>
    <row r="14" spans="1:3" ht="15.75">
      <c r="A14" s="47">
        <v>1</v>
      </c>
      <c r="B14" s="48" t="s">
        <v>211</v>
      </c>
      <c r="C14" s="47" t="s">
        <v>212</v>
      </c>
    </row>
    <row r="15" spans="1:3" ht="15.75" customHeight="1">
      <c r="A15" s="47"/>
      <c r="B15" s="48" t="s">
        <v>421</v>
      </c>
      <c r="C15" s="47" t="s">
        <v>212</v>
      </c>
    </row>
    <row r="16" spans="1:3" ht="15.75" customHeight="1">
      <c r="A16" s="47"/>
      <c r="B16" s="48" t="s">
        <v>460</v>
      </c>
      <c r="C16" s="47" t="s">
        <v>212</v>
      </c>
    </row>
    <row r="17" spans="1:3" ht="15.75" customHeight="1">
      <c r="A17" s="47"/>
      <c r="B17" s="48" t="s">
        <v>461</v>
      </c>
      <c r="C17" s="47" t="s">
        <v>212</v>
      </c>
    </row>
    <row r="18" spans="1:3" ht="15.75">
      <c r="A18" s="1"/>
      <c r="B18" s="48" t="s">
        <v>449</v>
      </c>
      <c r="C18" s="47" t="s">
        <v>212</v>
      </c>
    </row>
    <row r="19" spans="1:3" ht="63">
      <c r="A19" s="47">
        <v>2</v>
      </c>
      <c r="B19" s="48" t="s">
        <v>40</v>
      </c>
      <c r="C19" s="47" t="s">
        <v>212</v>
      </c>
    </row>
    <row r="20" spans="1:3" ht="15.75">
      <c r="A20" s="1"/>
      <c r="B20" s="48" t="s">
        <v>421</v>
      </c>
      <c r="C20" s="47" t="s">
        <v>212</v>
      </c>
    </row>
    <row r="21" spans="1:3" ht="15.75">
      <c r="A21" s="1"/>
      <c r="B21" s="48" t="s">
        <v>460</v>
      </c>
      <c r="C21" s="47" t="s">
        <v>212</v>
      </c>
    </row>
    <row r="22" spans="1:3" ht="15.75" customHeight="1">
      <c r="A22" s="1"/>
      <c r="B22" s="48" t="s">
        <v>461</v>
      </c>
      <c r="C22" s="47" t="s">
        <v>212</v>
      </c>
    </row>
    <row r="23" spans="1:3" ht="15.75">
      <c r="A23" s="1"/>
      <c r="B23" s="48" t="s">
        <v>449</v>
      </c>
      <c r="C23" s="47" t="s">
        <v>212</v>
      </c>
    </row>
    <row r="24" spans="1:3" ht="31.5">
      <c r="A24" s="47">
        <v>3</v>
      </c>
      <c r="B24" s="48" t="s">
        <v>335</v>
      </c>
      <c r="C24" s="47" t="s">
        <v>212</v>
      </c>
    </row>
    <row r="25" spans="1:3" ht="15.75">
      <c r="A25" s="1"/>
      <c r="B25" s="48" t="s">
        <v>421</v>
      </c>
      <c r="C25" s="47" t="s">
        <v>212</v>
      </c>
    </row>
    <row r="26" spans="1:3" ht="15.75">
      <c r="A26" s="1"/>
      <c r="B26" s="48" t="s">
        <v>460</v>
      </c>
      <c r="C26" s="47" t="s">
        <v>212</v>
      </c>
    </row>
    <row r="27" spans="1:3" ht="15.75" customHeight="1">
      <c r="A27" s="1"/>
      <c r="B27" s="48" t="s">
        <v>461</v>
      </c>
      <c r="C27" s="47" t="s">
        <v>212</v>
      </c>
    </row>
    <row r="28" spans="1:3" ht="15.75">
      <c r="A28" s="1"/>
      <c r="B28" s="48" t="s">
        <v>449</v>
      </c>
      <c r="C28" s="47" t="s">
        <v>212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9.125" style="6" customWidth="1"/>
    <col min="2" max="2" width="50.375" style="6" customWidth="1"/>
    <col min="3" max="4" width="18.75390625" style="6" customWidth="1"/>
  </cols>
  <sheetData>
    <row r="1" spans="3:4" ht="15">
      <c r="C1" s="49"/>
      <c r="D1" s="16" t="s">
        <v>362</v>
      </c>
    </row>
    <row r="2" spans="3:4" ht="15">
      <c r="C2" s="49"/>
      <c r="D2" s="16" t="s">
        <v>111</v>
      </c>
    </row>
    <row r="3" spans="3:4" ht="15">
      <c r="C3" s="49"/>
      <c r="D3" s="16" t="s">
        <v>302</v>
      </c>
    </row>
    <row r="4" spans="3:4" ht="15">
      <c r="C4" s="49"/>
      <c r="D4" s="16" t="s">
        <v>510</v>
      </c>
    </row>
    <row r="5" ht="12.75">
      <c r="C5" s="49"/>
    </row>
    <row r="8" spans="1:4" ht="12.75" customHeight="1">
      <c r="A8" s="286" t="s">
        <v>209</v>
      </c>
      <c r="B8" s="286"/>
      <c r="C8" s="286"/>
      <c r="D8" s="286"/>
    </row>
    <row r="9" spans="1:4" ht="12.75" customHeight="1">
      <c r="A9" s="286" t="s">
        <v>210</v>
      </c>
      <c r="B9" s="286"/>
      <c r="C9" s="286"/>
      <c r="D9" s="286"/>
    </row>
    <row r="10" spans="1:4" ht="12.75" customHeight="1">
      <c r="A10" s="286" t="s">
        <v>457</v>
      </c>
      <c r="B10" s="286"/>
      <c r="C10" s="286"/>
      <c r="D10" s="286"/>
    </row>
    <row r="11" spans="1:4" ht="15.75">
      <c r="A11" s="13"/>
      <c r="D11" s="49" t="s">
        <v>336</v>
      </c>
    </row>
    <row r="12" spans="1:4" ht="12.75" customHeight="1">
      <c r="A12" s="287" t="s">
        <v>205</v>
      </c>
      <c r="B12" s="287" t="s">
        <v>41</v>
      </c>
      <c r="C12" s="287" t="s">
        <v>1</v>
      </c>
      <c r="D12" s="287" t="s">
        <v>451</v>
      </c>
    </row>
    <row r="13" spans="1:4" ht="38.25" customHeight="1">
      <c r="A13" s="288"/>
      <c r="B13" s="288"/>
      <c r="C13" s="288"/>
      <c r="D13" s="288"/>
    </row>
    <row r="14" spans="1:4" ht="15.75">
      <c r="A14" s="47">
        <v>1</v>
      </c>
      <c r="B14" s="48" t="s">
        <v>211</v>
      </c>
      <c r="C14" s="47" t="s">
        <v>212</v>
      </c>
      <c r="D14" s="47" t="s">
        <v>212</v>
      </c>
    </row>
    <row r="15" spans="1:4" ht="15.75">
      <c r="A15" s="47"/>
      <c r="B15" s="48" t="s">
        <v>337</v>
      </c>
      <c r="C15" s="47" t="s">
        <v>212</v>
      </c>
      <c r="D15" s="47" t="s">
        <v>212</v>
      </c>
    </row>
    <row r="16" spans="1:4" ht="15.75">
      <c r="A16" s="47"/>
      <c r="B16" s="48" t="s">
        <v>338</v>
      </c>
      <c r="C16" s="47" t="s">
        <v>212</v>
      </c>
      <c r="D16" s="47" t="s">
        <v>212</v>
      </c>
    </row>
    <row r="17" spans="1:4" ht="31.5">
      <c r="A17" s="47"/>
      <c r="B17" s="48" t="s">
        <v>339</v>
      </c>
      <c r="C17" s="47" t="s">
        <v>212</v>
      </c>
      <c r="D17" s="47" t="s">
        <v>212</v>
      </c>
    </row>
    <row r="18" spans="1:4" ht="15.75">
      <c r="A18" s="38"/>
      <c r="B18" s="48" t="s">
        <v>449</v>
      </c>
      <c r="C18" s="47" t="s">
        <v>212</v>
      </c>
      <c r="D18" s="47" t="s">
        <v>340</v>
      </c>
    </row>
    <row r="19" spans="1:4" ht="15.75">
      <c r="A19" s="38"/>
      <c r="B19" s="48" t="s">
        <v>458</v>
      </c>
      <c r="C19" s="47" t="s">
        <v>340</v>
      </c>
      <c r="D19" s="47" t="s">
        <v>212</v>
      </c>
    </row>
    <row r="20" spans="1:4" ht="63">
      <c r="A20" s="47">
        <v>2</v>
      </c>
      <c r="B20" s="48" t="s">
        <v>40</v>
      </c>
      <c r="C20" s="47" t="s">
        <v>212</v>
      </c>
      <c r="D20" s="47" t="s">
        <v>212</v>
      </c>
    </row>
    <row r="21" spans="1:4" ht="15.75">
      <c r="A21" s="38"/>
      <c r="B21" s="48" t="s">
        <v>337</v>
      </c>
      <c r="C21" s="47" t="s">
        <v>212</v>
      </c>
      <c r="D21" s="47" t="s">
        <v>212</v>
      </c>
    </row>
    <row r="22" spans="1:4" ht="15.75">
      <c r="A22" s="38"/>
      <c r="B22" s="48" t="s">
        <v>338</v>
      </c>
      <c r="C22" s="47" t="s">
        <v>212</v>
      </c>
      <c r="D22" s="47" t="s">
        <v>212</v>
      </c>
    </row>
    <row r="23" spans="1:4" ht="31.5">
      <c r="A23" s="38"/>
      <c r="B23" s="48" t="s">
        <v>339</v>
      </c>
      <c r="C23" s="47" t="s">
        <v>212</v>
      </c>
      <c r="D23" s="47" t="s">
        <v>212</v>
      </c>
    </row>
    <row r="24" spans="1:4" ht="15.75">
      <c r="A24" s="38"/>
      <c r="B24" s="48" t="s">
        <v>449</v>
      </c>
      <c r="C24" s="47" t="s">
        <v>212</v>
      </c>
      <c r="D24" s="47" t="s">
        <v>340</v>
      </c>
    </row>
    <row r="25" spans="1:4" ht="15.75">
      <c r="A25" s="38"/>
      <c r="B25" s="48" t="s">
        <v>458</v>
      </c>
      <c r="C25" s="47" t="s">
        <v>340</v>
      </c>
      <c r="D25" s="47" t="s">
        <v>212</v>
      </c>
    </row>
    <row r="26" spans="1:4" ht="31.5">
      <c r="A26" s="47">
        <v>3</v>
      </c>
      <c r="B26" s="48" t="s">
        <v>335</v>
      </c>
      <c r="C26" s="47" t="s">
        <v>212</v>
      </c>
      <c r="D26" s="47" t="s">
        <v>212</v>
      </c>
    </row>
    <row r="27" spans="1:4" ht="15.75">
      <c r="A27" s="38"/>
      <c r="B27" s="48" t="s">
        <v>337</v>
      </c>
      <c r="C27" s="47" t="s">
        <v>212</v>
      </c>
      <c r="D27" s="47" t="s">
        <v>212</v>
      </c>
    </row>
    <row r="28" spans="1:4" ht="15.75">
      <c r="A28" s="38"/>
      <c r="B28" s="48" t="s">
        <v>338</v>
      </c>
      <c r="C28" s="47" t="s">
        <v>212</v>
      </c>
      <c r="D28" s="47" t="s">
        <v>212</v>
      </c>
    </row>
    <row r="29" spans="1:4" ht="31.5">
      <c r="A29" s="38"/>
      <c r="B29" s="48" t="s">
        <v>339</v>
      </c>
      <c r="C29" s="47" t="s">
        <v>212</v>
      </c>
      <c r="D29" s="47" t="s">
        <v>212</v>
      </c>
    </row>
    <row r="30" spans="1:4" ht="15.75">
      <c r="A30" s="38"/>
      <c r="B30" s="48" t="s">
        <v>449</v>
      </c>
      <c r="C30" s="47" t="s">
        <v>212</v>
      </c>
      <c r="D30" s="47" t="s">
        <v>340</v>
      </c>
    </row>
    <row r="31" spans="1:4" ht="15.75">
      <c r="A31" s="38"/>
      <c r="B31" s="48" t="s">
        <v>458</v>
      </c>
      <c r="C31" s="47" t="s">
        <v>340</v>
      </c>
      <c r="D31" s="47" t="s">
        <v>212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8.125" style="15" customWidth="1"/>
    <col min="2" max="2" width="64.00390625" style="14" customWidth="1"/>
    <col min="3" max="3" width="14.75390625" style="14" customWidth="1"/>
  </cols>
  <sheetData>
    <row r="1" ht="15">
      <c r="C1" s="16" t="s">
        <v>345</v>
      </c>
    </row>
    <row r="2" ht="15">
      <c r="C2" s="16" t="s">
        <v>111</v>
      </c>
    </row>
    <row r="3" ht="15">
      <c r="C3" s="16" t="s">
        <v>302</v>
      </c>
    </row>
    <row r="4" ht="15">
      <c r="C4" s="16" t="s">
        <v>510</v>
      </c>
    </row>
    <row r="8" spans="1:3" ht="51" customHeight="1">
      <c r="A8" s="290" t="s">
        <v>456</v>
      </c>
      <c r="B8" s="290"/>
      <c r="C8" s="290"/>
    </row>
    <row r="9" spans="1:3" ht="15">
      <c r="A9" s="289"/>
      <c r="B9" s="289"/>
      <c r="C9" s="289"/>
    </row>
    <row r="12" spans="1:3" ht="30">
      <c r="A12" s="18" t="s">
        <v>205</v>
      </c>
      <c r="B12" s="18" t="s">
        <v>207</v>
      </c>
      <c r="C12" s="18" t="s">
        <v>208</v>
      </c>
    </row>
    <row r="13" spans="1:3" s="2" customFormat="1" ht="14.25">
      <c r="A13" s="62"/>
      <c r="B13" s="21" t="s">
        <v>348</v>
      </c>
      <c r="C13" s="51">
        <f>C14+C15+C16</f>
        <v>104.10000000000001</v>
      </c>
    </row>
    <row r="14" spans="1:3" ht="78.75" customHeight="1">
      <c r="A14" s="39">
        <v>1</v>
      </c>
      <c r="B14" s="17" t="s">
        <v>333</v>
      </c>
      <c r="C14" s="50">
        <v>15.1</v>
      </c>
    </row>
    <row r="15" spans="1:3" ht="15" customHeight="1">
      <c r="A15" s="39">
        <v>2</v>
      </c>
      <c r="B15" s="17" t="s">
        <v>216</v>
      </c>
      <c r="C15" s="50">
        <v>0.6</v>
      </c>
    </row>
    <row r="16" spans="1:3" ht="30" customHeight="1">
      <c r="A16" s="39">
        <v>3</v>
      </c>
      <c r="B16" s="17" t="s">
        <v>284</v>
      </c>
      <c r="C16" s="50">
        <v>88.4</v>
      </c>
    </row>
    <row r="17" spans="1:3" s="2" customFormat="1" ht="14.25">
      <c r="A17" s="291" t="s">
        <v>349</v>
      </c>
      <c r="B17" s="291"/>
      <c r="C17" s="51">
        <f>C13</f>
        <v>104.10000000000001</v>
      </c>
    </row>
    <row r="18" ht="15">
      <c r="B18" s="63"/>
    </row>
    <row r="19" ht="15">
      <c r="B19" s="63"/>
    </row>
    <row r="20" ht="15">
      <c r="B20" s="63"/>
    </row>
    <row r="21" ht="15">
      <c r="B21" s="63"/>
    </row>
    <row r="22" ht="15">
      <c r="B22" s="63"/>
    </row>
    <row r="23" ht="15">
      <c r="B23" s="63"/>
    </row>
    <row r="24" ht="15">
      <c r="B24" s="63"/>
    </row>
    <row r="25" ht="15">
      <c r="B25" s="63"/>
    </row>
    <row r="26" ht="15">
      <c r="B26" s="61"/>
    </row>
    <row r="27" ht="15">
      <c r="B27" s="61"/>
    </row>
    <row r="28" ht="15">
      <c r="B28" s="61"/>
    </row>
  </sheetData>
  <sheetProtection/>
  <mergeCells count="3">
    <mergeCell ref="A9:C9"/>
    <mergeCell ref="A8:C8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8.875" style="15" customWidth="1"/>
    <col min="2" max="2" width="48.25390625" style="14" customWidth="1"/>
    <col min="3" max="4" width="14.75390625" style="14" customWidth="1"/>
  </cols>
  <sheetData>
    <row r="1" spans="3:4" ht="15">
      <c r="C1" s="16"/>
      <c r="D1" s="16" t="s">
        <v>346</v>
      </c>
    </row>
    <row r="2" spans="3:4" ht="15">
      <c r="C2" s="16"/>
      <c r="D2" s="16" t="s">
        <v>111</v>
      </c>
    </row>
    <row r="3" spans="3:4" ht="15">
      <c r="C3" s="16"/>
      <c r="D3" s="16" t="s">
        <v>302</v>
      </c>
    </row>
    <row r="4" spans="3:4" ht="15">
      <c r="C4" s="16"/>
      <c r="D4" s="16" t="s">
        <v>510</v>
      </c>
    </row>
    <row r="8" spans="1:4" ht="47.25" customHeight="1">
      <c r="A8" s="290" t="s">
        <v>455</v>
      </c>
      <c r="B8" s="290"/>
      <c r="C8" s="290"/>
      <c r="D8" s="290"/>
    </row>
    <row r="9" spans="1:3" ht="15">
      <c r="A9" s="289"/>
      <c r="B9" s="289"/>
      <c r="C9" s="289"/>
    </row>
    <row r="11" ht="15">
      <c r="D11" s="16" t="s">
        <v>175</v>
      </c>
    </row>
    <row r="12" spans="1:4" ht="15">
      <c r="A12" s="18" t="s">
        <v>205</v>
      </c>
      <c r="B12" s="18" t="s">
        <v>207</v>
      </c>
      <c r="C12" s="18" t="s">
        <v>1</v>
      </c>
      <c r="D12" s="18" t="s">
        <v>451</v>
      </c>
    </row>
    <row r="13" spans="1:4" ht="14.25">
      <c r="A13" s="62"/>
      <c r="B13" s="21" t="s">
        <v>348</v>
      </c>
      <c r="C13" s="51">
        <f>C14+C15+C16</f>
        <v>89</v>
      </c>
      <c r="D13" s="51">
        <f>D14+D15+D16</f>
        <v>91.19999999999999</v>
      </c>
    </row>
    <row r="14" spans="1:4" ht="90">
      <c r="A14" s="39">
        <v>2</v>
      </c>
      <c r="B14" s="17" t="s">
        <v>333</v>
      </c>
      <c r="C14" s="50">
        <v>0</v>
      </c>
      <c r="D14" s="50">
        <v>0</v>
      </c>
    </row>
    <row r="15" spans="1:4" ht="30">
      <c r="A15" s="39">
        <v>3</v>
      </c>
      <c r="B15" s="17" t="s">
        <v>216</v>
      </c>
      <c r="C15" s="50">
        <v>0.6</v>
      </c>
      <c r="D15" s="50">
        <v>0.6</v>
      </c>
    </row>
    <row r="16" spans="1:4" ht="45">
      <c r="A16" s="39">
        <v>4</v>
      </c>
      <c r="B16" s="17" t="s">
        <v>284</v>
      </c>
      <c r="C16" s="50">
        <v>88.4</v>
      </c>
      <c r="D16" s="50">
        <v>90.6</v>
      </c>
    </row>
    <row r="17" spans="1:4" ht="14.25">
      <c r="A17" s="143"/>
      <c r="B17" s="144"/>
      <c r="C17" s="51">
        <f>C13</f>
        <v>89</v>
      </c>
      <c r="D17" s="51">
        <f>D13</f>
        <v>91.19999999999999</v>
      </c>
    </row>
    <row r="18" ht="15">
      <c r="B18" s="63"/>
    </row>
    <row r="19" ht="15">
      <c r="B19" s="63"/>
    </row>
    <row r="20" ht="15">
      <c r="B20" s="63"/>
    </row>
    <row r="21" ht="15">
      <c r="B21" s="63"/>
    </row>
    <row r="22" ht="15">
      <c r="B22" s="63"/>
    </row>
    <row r="23" spans="1:2" ht="15">
      <c r="A23" s="30"/>
      <c r="B23" s="63"/>
    </row>
    <row r="24" ht="15">
      <c r="B24" s="63"/>
    </row>
    <row r="25" ht="15">
      <c r="B25" s="63"/>
    </row>
    <row r="26" ht="15">
      <c r="B26" s="61"/>
    </row>
    <row r="27" ht="15">
      <c r="B27" s="61"/>
    </row>
    <row r="28" ht="15">
      <c r="B28" s="61"/>
    </row>
  </sheetData>
  <sheetProtection/>
  <mergeCells count="2"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16" t="s">
        <v>269</v>
      </c>
    </row>
    <row r="2" ht="15">
      <c r="D2" s="16" t="s">
        <v>111</v>
      </c>
    </row>
    <row r="3" ht="15">
      <c r="D3" s="16" t="s">
        <v>302</v>
      </c>
    </row>
    <row r="4" ht="15">
      <c r="D4" s="16" t="s">
        <v>510</v>
      </c>
    </row>
    <row r="5" ht="15">
      <c r="D5" s="14"/>
    </row>
    <row r="7" spans="1:4" ht="15">
      <c r="A7" s="294"/>
      <c r="B7" s="294"/>
      <c r="C7" s="294"/>
      <c r="D7" s="294"/>
    </row>
    <row r="8" spans="1:4" ht="12.75">
      <c r="A8" s="279" t="s">
        <v>454</v>
      </c>
      <c r="B8" s="279"/>
      <c r="C8" s="279"/>
      <c r="D8" s="279"/>
    </row>
    <row r="9" spans="1:4" ht="43.5" customHeight="1">
      <c r="A9" s="279"/>
      <c r="B9" s="279"/>
      <c r="C9" s="279"/>
      <c r="D9" s="279"/>
    </row>
    <row r="11" spans="1:4" ht="12.75">
      <c r="A11" s="7" t="s">
        <v>205</v>
      </c>
      <c r="B11" s="7" t="s">
        <v>207</v>
      </c>
      <c r="C11" s="295" t="s">
        <v>344</v>
      </c>
      <c r="D11" s="296"/>
    </row>
    <row r="12" spans="1:4" ht="45">
      <c r="A12" s="44">
        <v>1</v>
      </c>
      <c r="B12" s="43" t="s">
        <v>422</v>
      </c>
      <c r="C12" s="297">
        <v>73.3</v>
      </c>
      <c r="D12" s="298"/>
    </row>
    <row r="13" spans="1:4" ht="45">
      <c r="A13" s="44">
        <v>2</v>
      </c>
      <c r="B13" s="43" t="s">
        <v>438</v>
      </c>
      <c r="C13" s="54"/>
      <c r="D13" s="55">
        <v>99.3</v>
      </c>
    </row>
    <row r="14" spans="1:4" ht="90">
      <c r="A14" s="44">
        <v>3</v>
      </c>
      <c r="B14" s="43" t="s">
        <v>509</v>
      </c>
      <c r="C14" s="54"/>
      <c r="D14" s="55">
        <v>496.5</v>
      </c>
    </row>
    <row r="15" spans="1:4" s="2" customFormat="1" ht="14.25">
      <c r="A15" s="97"/>
      <c r="B15" s="57" t="s">
        <v>191</v>
      </c>
      <c r="C15" s="292">
        <f>SUM(C12:D14)</f>
        <v>669.1</v>
      </c>
      <c r="D15" s="293"/>
    </row>
    <row r="16" spans="1:4" ht="12.75">
      <c r="A16" s="9"/>
      <c r="B16" s="9"/>
      <c r="C16" s="10"/>
      <c r="D16" s="10"/>
    </row>
    <row r="17" spans="1:4" ht="12.75">
      <c r="A17" s="9"/>
      <c r="B17" s="9"/>
      <c r="C17" s="10"/>
      <c r="D17" s="10"/>
    </row>
    <row r="18" spans="1:4" ht="40.5" customHeight="1">
      <c r="A18" s="9"/>
      <c r="B18" s="9"/>
      <c r="C18" s="10"/>
      <c r="D18" s="10"/>
    </row>
    <row r="19" spans="1:4" ht="12.75">
      <c r="A19" s="9"/>
      <c r="B19" s="9"/>
      <c r="C19" s="11"/>
      <c r="D19" s="11"/>
    </row>
    <row r="20" spans="1:4" ht="12.75">
      <c r="A20" s="9"/>
      <c r="B20" s="9"/>
      <c r="C20" s="11"/>
      <c r="D20" s="11"/>
    </row>
    <row r="21" spans="1:4" ht="12.75">
      <c r="A21" s="9"/>
      <c r="B21" s="9"/>
      <c r="C21" s="11"/>
      <c r="D21" s="11"/>
    </row>
    <row r="22" spans="1:4" ht="12.75">
      <c r="A22" s="9"/>
      <c r="B22" s="9"/>
      <c r="C22" s="11"/>
      <c r="D22" s="11"/>
    </row>
    <row r="23" spans="1:4" ht="12.75">
      <c r="A23" s="9"/>
      <c r="B23" s="9"/>
      <c r="C23" s="11"/>
      <c r="D23" s="11"/>
    </row>
    <row r="24" spans="1:4" ht="12.75">
      <c r="A24" s="9"/>
      <c r="B24" s="9"/>
      <c r="C24" s="11"/>
      <c r="D24" s="11"/>
    </row>
    <row r="25" spans="1:4" ht="12.75">
      <c r="A25" s="9"/>
      <c r="B25" s="9"/>
      <c r="C25" s="11"/>
      <c r="D25" s="11"/>
    </row>
    <row r="26" spans="1:4" ht="12.75">
      <c r="A26" s="9"/>
      <c r="B26" s="9"/>
      <c r="C26" s="11"/>
      <c r="D26" s="11"/>
    </row>
    <row r="27" spans="1:4" ht="12.75">
      <c r="A27" s="9"/>
      <c r="B27" s="9"/>
      <c r="C27" s="11"/>
      <c r="D27" s="11"/>
    </row>
    <row r="28" spans="1:4" ht="12.75">
      <c r="A28" s="9"/>
      <c r="B28" s="9"/>
      <c r="C28" s="11"/>
      <c r="D28" s="11"/>
    </row>
    <row r="29" spans="1:4" ht="12.75">
      <c r="A29" s="9"/>
      <c r="B29" s="9"/>
      <c r="C29" s="11"/>
      <c r="D29" s="11"/>
    </row>
    <row r="30" spans="1:4" ht="12.75">
      <c r="A30" s="9"/>
      <c r="B30" s="9"/>
      <c r="C30" s="11"/>
      <c r="D30" s="11"/>
    </row>
    <row r="31" spans="1:4" ht="12.75">
      <c r="A31" s="9"/>
      <c r="B31" s="9"/>
      <c r="C31" s="11"/>
      <c r="D31" s="11"/>
    </row>
    <row r="32" spans="1:4" ht="12.75">
      <c r="A32" s="9"/>
      <c r="B32" s="9"/>
      <c r="C32" s="11"/>
      <c r="D32" s="11"/>
    </row>
    <row r="33" spans="1:4" ht="12.75">
      <c r="A33" s="9"/>
      <c r="B33" s="9"/>
      <c r="C33" s="11"/>
      <c r="D33" s="11"/>
    </row>
    <row r="34" spans="1:4" ht="12.75">
      <c r="A34" s="9"/>
      <c r="B34" s="9"/>
      <c r="C34" s="11"/>
      <c r="D34" s="11"/>
    </row>
    <row r="35" spans="1:4" ht="12.75">
      <c r="A35" s="9"/>
      <c r="B35" s="9"/>
      <c r="C35" s="11"/>
      <c r="D35" s="11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</sheetData>
  <sheetProtection/>
  <mergeCells count="5">
    <mergeCell ref="C15:D15"/>
    <mergeCell ref="A7:D7"/>
    <mergeCell ref="A8:D9"/>
    <mergeCell ref="C11:D11"/>
    <mergeCell ref="C12:D12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D1">
      <selection activeCell="N4" sqref="N4"/>
    </sheetView>
  </sheetViews>
  <sheetFormatPr defaultColWidth="9.00390625" defaultRowHeight="12.75"/>
  <cols>
    <col min="1" max="1" width="4.875" style="64" customWidth="1"/>
    <col min="2" max="2" width="23.125" style="64" customWidth="1"/>
    <col min="3" max="3" width="13.875" style="64" hidden="1" customWidth="1"/>
    <col min="4" max="5" width="12.75390625" style="64" customWidth="1"/>
    <col min="6" max="6" width="14.75390625" style="64" hidden="1" customWidth="1"/>
    <col min="7" max="8" width="12.75390625" style="64" customWidth="1"/>
    <col min="9" max="9" width="14.625" style="64" hidden="1" customWidth="1"/>
    <col min="10" max="11" width="12.75390625" style="64" customWidth="1"/>
    <col min="12" max="12" width="14.25390625" style="64" hidden="1" customWidth="1"/>
    <col min="13" max="14" width="12.75390625" style="64" customWidth="1"/>
  </cols>
  <sheetData>
    <row r="1" spans="13:14" ht="15">
      <c r="M1" s="65"/>
      <c r="N1" s="16" t="s">
        <v>364</v>
      </c>
    </row>
    <row r="2" spans="13:14" ht="15">
      <c r="M2" s="65"/>
      <c r="N2" s="16" t="s">
        <v>111</v>
      </c>
    </row>
    <row r="3" spans="13:14" ht="15">
      <c r="M3" s="72"/>
      <c r="N3" s="16" t="s">
        <v>302</v>
      </c>
    </row>
    <row r="4" spans="13:14" ht="15">
      <c r="M4" s="65"/>
      <c r="N4" s="16" t="s">
        <v>510</v>
      </c>
    </row>
    <row r="5" spans="13:14" ht="15">
      <c r="M5" s="65"/>
      <c r="N5" s="65"/>
    </row>
    <row r="7" spans="1:14" ht="14.25">
      <c r="A7" s="254" t="s">
        <v>477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</row>
    <row r="8" spans="1:14" ht="15">
      <c r="A8" s="66"/>
      <c r="B8" s="66"/>
      <c r="C8" s="66"/>
      <c r="D8" s="66"/>
      <c r="E8" s="66"/>
      <c r="F8" s="66"/>
      <c r="G8" s="66"/>
      <c r="M8" s="256" t="s">
        <v>175</v>
      </c>
      <c r="N8" s="256"/>
    </row>
    <row r="9" spans="1:14" ht="15">
      <c r="A9" s="251" t="s">
        <v>205</v>
      </c>
      <c r="B9" s="251" t="s">
        <v>352</v>
      </c>
      <c r="C9" s="251" t="s">
        <v>204</v>
      </c>
      <c r="D9" s="251"/>
      <c r="E9" s="251"/>
      <c r="F9" s="251" t="s">
        <v>204</v>
      </c>
      <c r="G9" s="251"/>
      <c r="H9" s="251"/>
      <c r="I9" s="251" t="s">
        <v>204</v>
      </c>
      <c r="J9" s="251"/>
      <c r="K9" s="251"/>
      <c r="L9" s="251" t="s">
        <v>191</v>
      </c>
      <c r="M9" s="251"/>
      <c r="N9" s="251"/>
    </row>
    <row r="10" spans="1:14" ht="25.5">
      <c r="A10" s="251"/>
      <c r="B10" s="251"/>
      <c r="C10" s="69" t="s">
        <v>361</v>
      </c>
      <c r="D10" s="69" t="s">
        <v>0</v>
      </c>
      <c r="E10" s="69" t="s">
        <v>478</v>
      </c>
      <c r="F10" s="69" t="s">
        <v>361</v>
      </c>
      <c r="G10" s="69" t="s">
        <v>0</v>
      </c>
      <c r="H10" s="69" t="s">
        <v>478</v>
      </c>
      <c r="I10" s="69" t="s">
        <v>414</v>
      </c>
      <c r="J10" s="69" t="s">
        <v>0</v>
      </c>
      <c r="K10" s="69" t="s">
        <v>478</v>
      </c>
      <c r="L10" s="69" t="s">
        <v>423</v>
      </c>
      <c r="M10" s="69" t="s">
        <v>0</v>
      </c>
      <c r="N10" s="69" t="s">
        <v>478</v>
      </c>
    </row>
    <row r="11" spans="1:14" ht="15">
      <c r="A11" s="68" t="s">
        <v>206</v>
      </c>
      <c r="B11" s="70" t="s">
        <v>353</v>
      </c>
      <c r="C11" s="255">
        <v>0</v>
      </c>
      <c r="D11" s="255"/>
      <c r="E11" s="255"/>
      <c r="F11" s="255">
        <v>0</v>
      </c>
      <c r="G11" s="255"/>
      <c r="H11" s="255"/>
      <c r="I11" s="255">
        <v>0</v>
      </c>
      <c r="J11" s="255"/>
      <c r="K11" s="255"/>
      <c r="L11" s="71" t="s">
        <v>354</v>
      </c>
      <c r="M11" s="71" t="s">
        <v>354</v>
      </c>
      <c r="N11" s="71" t="s">
        <v>354</v>
      </c>
    </row>
    <row r="12" spans="1:14" ht="138.75" customHeight="1">
      <c r="A12" s="68" t="s">
        <v>341</v>
      </c>
      <c r="B12" s="73" t="s">
        <v>390</v>
      </c>
      <c r="C12" s="75" t="e">
        <f>#N/A</f>
        <v>#N/A</v>
      </c>
      <c r="D12" s="75">
        <v>0</v>
      </c>
      <c r="E12" s="75">
        <v>0</v>
      </c>
      <c r="F12" s="75" t="e">
        <f>#N/A</f>
        <v>#N/A</v>
      </c>
      <c r="G12" s="75">
        <v>0</v>
      </c>
      <c r="H12" s="75">
        <v>0</v>
      </c>
      <c r="I12" s="75" t="e">
        <f>#N/A</f>
        <v>#N/A</v>
      </c>
      <c r="J12" s="75">
        <f>J13+J14+J15-J16</f>
        <v>0</v>
      </c>
      <c r="K12" s="75">
        <v>0</v>
      </c>
      <c r="L12" s="68" t="e">
        <f>#N/A</f>
        <v>#N/A</v>
      </c>
      <c r="M12" s="75">
        <v>0</v>
      </c>
      <c r="N12" s="75">
        <v>0</v>
      </c>
    </row>
    <row r="13" spans="1:14" ht="105">
      <c r="A13" s="68" t="s">
        <v>355</v>
      </c>
      <c r="B13" s="73" t="s">
        <v>386</v>
      </c>
      <c r="C13" s="75">
        <f>'[1]объем гарантий'!D19</f>
        <v>78582.6409945877</v>
      </c>
      <c r="D13" s="75">
        <v>0</v>
      </c>
      <c r="E13" s="75">
        <v>0</v>
      </c>
      <c r="F13" s="75">
        <f>'[1]объем гарантий'!H19</f>
        <v>1822.8278302660997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68" t="e">
        <f>#N/A</f>
        <v>#N/A</v>
      </c>
      <c r="M13" s="75">
        <v>0</v>
      </c>
      <c r="N13" s="75">
        <v>0</v>
      </c>
    </row>
    <row r="14" spans="1:14" ht="90">
      <c r="A14" s="68" t="s">
        <v>356</v>
      </c>
      <c r="B14" s="73" t="s">
        <v>388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5"/>
      <c r="J14" s="75">
        <v>0</v>
      </c>
      <c r="K14" s="75">
        <v>0</v>
      </c>
      <c r="L14" s="68" t="e">
        <f>#N/A</f>
        <v>#N/A</v>
      </c>
      <c r="M14" s="75">
        <v>0</v>
      </c>
      <c r="N14" s="75">
        <v>0</v>
      </c>
    </row>
    <row r="15" spans="1:14" ht="135">
      <c r="A15" s="68" t="s">
        <v>357</v>
      </c>
      <c r="B15" s="73" t="s">
        <v>389</v>
      </c>
      <c r="C15" s="76">
        <f>'[1]объем гарантий'!D20</f>
        <v>6068.25</v>
      </c>
      <c r="D15" s="76">
        <v>0</v>
      </c>
      <c r="E15" s="76">
        <v>0</v>
      </c>
      <c r="F15" s="76">
        <f>'[1]объем гарантий'!H20</f>
        <v>142.6834664019571</v>
      </c>
      <c r="G15" s="76">
        <v>0</v>
      </c>
      <c r="H15" s="75">
        <v>0</v>
      </c>
      <c r="I15" s="75">
        <v>0</v>
      </c>
      <c r="J15" s="75">
        <v>0</v>
      </c>
      <c r="K15" s="75">
        <v>0</v>
      </c>
      <c r="L15" s="68" t="e">
        <f>#N/A</f>
        <v>#N/A</v>
      </c>
      <c r="M15" s="75">
        <v>0</v>
      </c>
      <c r="N15" s="75">
        <v>0</v>
      </c>
    </row>
    <row r="16" spans="1:14" ht="150">
      <c r="A16" s="68" t="s">
        <v>358</v>
      </c>
      <c r="B16" s="73" t="s">
        <v>387</v>
      </c>
      <c r="C16" s="76">
        <f>'[1]объем гарантий'!D21</f>
        <v>6069.022215360431</v>
      </c>
      <c r="D16" s="76">
        <v>0</v>
      </c>
      <c r="E16" s="76">
        <v>0</v>
      </c>
      <c r="F16" s="76">
        <f>'[1]объем гарантий'!H21</f>
        <v>148.56869623864046</v>
      </c>
      <c r="G16" s="76">
        <v>0</v>
      </c>
      <c r="H16" s="75">
        <v>0</v>
      </c>
      <c r="I16" s="75"/>
      <c r="J16" s="75">
        <v>0</v>
      </c>
      <c r="K16" s="75">
        <v>0</v>
      </c>
      <c r="L16" s="68" t="e">
        <f>#N/A</f>
        <v>#N/A</v>
      </c>
      <c r="M16" s="75">
        <v>0</v>
      </c>
      <c r="N16" s="75">
        <v>0</v>
      </c>
    </row>
    <row r="17" spans="1:14" ht="90">
      <c r="A17" s="68" t="s">
        <v>342</v>
      </c>
      <c r="B17" s="73" t="s">
        <v>359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68" t="e">
        <f>#N/A</f>
        <v>#N/A</v>
      </c>
      <c r="M17" s="75">
        <v>0</v>
      </c>
      <c r="N17" s="75">
        <v>0</v>
      </c>
    </row>
    <row r="18" spans="1:14" ht="30">
      <c r="A18" s="68" t="s">
        <v>343</v>
      </c>
      <c r="B18" s="73" t="s">
        <v>360</v>
      </c>
      <c r="C18" s="255">
        <v>0</v>
      </c>
      <c r="D18" s="255"/>
      <c r="E18" s="255"/>
      <c r="F18" s="255">
        <v>0</v>
      </c>
      <c r="G18" s="255"/>
      <c r="H18" s="255"/>
      <c r="I18" s="255">
        <v>0</v>
      </c>
      <c r="J18" s="255"/>
      <c r="K18" s="255"/>
      <c r="L18" s="71" t="s">
        <v>354</v>
      </c>
      <c r="M18" s="71" t="s">
        <v>354</v>
      </c>
      <c r="N18" s="71" t="s">
        <v>354</v>
      </c>
    </row>
    <row r="19" ht="15">
      <c r="B19" s="74"/>
    </row>
    <row r="20" ht="15">
      <c r="B20" s="74"/>
    </row>
    <row r="21" ht="15">
      <c r="B21" s="74"/>
    </row>
    <row r="22" ht="15">
      <c r="B22" s="74"/>
    </row>
    <row r="23" ht="15">
      <c r="B23" s="74"/>
    </row>
    <row r="24" ht="15">
      <c r="B24" s="74"/>
    </row>
    <row r="25" ht="15">
      <c r="B25" s="74"/>
    </row>
    <row r="26" ht="15">
      <c r="B26" s="74"/>
    </row>
    <row r="27" ht="15">
      <c r="B27" s="74"/>
    </row>
    <row r="28" ht="15">
      <c r="B28" s="74"/>
    </row>
  </sheetData>
  <sheetProtection/>
  <mergeCells count="14">
    <mergeCell ref="C11:E11"/>
    <mergeCell ref="F11:H11"/>
    <mergeCell ref="I11:K11"/>
    <mergeCell ref="C18:E18"/>
    <mergeCell ref="F18:H18"/>
    <mergeCell ref="I18:K18"/>
    <mergeCell ref="A7:N7"/>
    <mergeCell ref="M8:N8"/>
    <mergeCell ref="A9:A10"/>
    <mergeCell ref="B9:B10"/>
    <mergeCell ref="C9:E9"/>
    <mergeCell ref="F9:H9"/>
    <mergeCell ref="I9:K9"/>
    <mergeCell ref="L9:N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16" t="s">
        <v>267</v>
      </c>
    </row>
    <row r="2" ht="15">
      <c r="C2" s="16" t="s">
        <v>111</v>
      </c>
    </row>
    <row r="3" ht="15">
      <c r="C3" s="16" t="s">
        <v>302</v>
      </c>
    </row>
    <row r="4" ht="15">
      <c r="C4" s="16" t="s">
        <v>510</v>
      </c>
    </row>
    <row r="7" spans="1:3" ht="39.75" customHeight="1">
      <c r="A7" s="299" t="s">
        <v>453</v>
      </c>
      <c r="B7" s="299"/>
      <c r="C7" s="299"/>
    </row>
    <row r="8" ht="13.5" thickBot="1"/>
    <row r="9" spans="1:3" ht="38.25" thickBot="1">
      <c r="A9" s="107" t="s">
        <v>205</v>
      </c>
      <c r="B9" s="108" t="s">
        <v>220</v>
      </c>
      <c r="C9" s="108" t="s">
        <v>221</v>
      </c>
    </row>
    <row r="10" spans="1:3" ht="57" thickBot="1">
      <c r="A10" s="107" t="s">
        <v>206</v>
      </c>
      <c r="B10" s="110" t="s">
        <v>295</v>
      </c>
      <c r="C10" s="111">
        <f>C11</f>
        <v>1309.2</v>
      </c>
    </row>
    <row r="11" spans="1:3" ht="57" thickBot="1">
      <c r="A11" s="109" t="s">
        <v>222</v>
      </c>
      <c r="B11" s="110" t="s">
        <v>53</v>
      </c>
      <c r="C11" s="112">
        <f>C12+C14</f>
        <v>1309.2</v>
      </c>
    </row>
    <row r="12" spans="1:3" ht="38.25" thickBot="1">
      <c r="A12" s="145" t="s">
        <v>412</v>
      </c>
      <c r="B12" s="113" t="s">
        <v>56</v>
      </c>
      <c r="C12" s="112">
        <v>409.2</v>
      </c>
    </row>
    <row r="13" spans="1:3" ht="42.75" customHeight="1" thickBot="1">
      <c r="A13" s="145"/>
      <c r="B13" s="114" t="s">
        <v>505</v>
      </c>
      <c r="C13" s="112">
        <v>409.2</v>
      </c>
    </row>
    <row r="14" spans="1:3" ht="38.25" thickBot="1">
      <c r="A14" s="145" t="s">
        <v>413</v>
      </c>
      <c r="B14" s="114" t="s">
        <v>433</v>
      </c>
      <c r="C14" s="112">
        <v>900</v>
      </c>
    </row>
    <row r="15" spans="1:3" ht="41.25" customHeight="1" thickBot="1">
      <c r="A15" s="246"/>
      <c r="B15" s="113" t="s">
        <v>498</v>
      </c>
      <c r="C15" s="247">
        <v>900</v>
      </c>
    </row>
  </sheetData>
  <sheetProtection/>
  <mergeCells count="1">
    <mergeCell ref="A7:C7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B1">
      <selection activeCell="D4" sqref="D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16"/>
      <c r="D1" s="16" t="s">
        <v>268</v>
      </c>
    </row>
    <row r="2" spans="3:4" ht="15">
      <c r="C2" s="16"/>
      <c r="D2" s="16" t="s">
        <v>111</v>
      </c>
    </row>
    <row r="3" spans="3:4" ht="15">
      <c r="C3" s="16"/>
      <c r="D3" s="16" t="s">
        <v>302</v>
      </c>
    </row>
    <row r="4" spans="3:4" ht="15">
      <c r="C4" s="16"/>
      <c r="D4" s="16" t="s">
        <v>510</v>
      </c>
    </row>
    <row r="7" spans="1:4" ht="33" customHeight="1">
      <c r="A7" s="299" t="s">
        <v>452</v>
      </c>
      <c r="B7" s="299"/>
      <c r="C7" s="299"/>
      <c r="D7" s="299"/>
    </row>
    <row r="8" ht="13.5" thickBot="1"/>
    <row r="9" spans="1:4" ht="38.25" thickBot="1">
      <c r="A9" s="107" t="s">
        <v>205</v>
      </c>
      <c r="B9" s="108" t="s">
        <v>220</v>
      </c>
      <c r="C9" s="108" t="s">
        <v>221</v>
      </c>
      <c r="D9" s="108" t="s">
        <v>221</v>
      </c>
    </row>
    <row r="10" spans="1:4" ht="57" thickBot="1">
      <c r="A10" s="107" t="s">
        <v>206</v>
      </c>
      <c r="B10" s="110" t="s">
        <v>295</v>
      </c>
      <c r="C10" s="111">
        <f>C11</f>
        <v>1341.8</v>
      </c>
      <c r="D10" s="111">
        <f>D11</f>
        <v>1381.6</v>
      </c>
    </row>
    <row r="11" spans="1:4" ht="57" thickBot="1">
      <c r="A11" s="109" t="s">
        <v>222</v>
      </c>
      <c r="B11" s="110" t="s">
        <v>53</v>
      </c>
      <c r="C11" s="112">
        <f>C12+C14</f>
        <v>1341.8</v>
      </c>
      <c r="D11" s="112">
        <f>D12+D14</f>
        <v>1381.6</v>
      </c>
    </row>
    <row r="12" spans="1:4" ht="38.25" thickBot="1">
      <c r="A12" s="145" t="s">
        <v>412</v>
      </c>
      <c r="B12" s="113" t="s">
        <v>56</v>
      </c>
      <c r="C12" s="112">
        <v>491.8</v>
      </c>
      <c r="D12" s="112">
        <v>481.6</v>
      </c>
    </row>
    <row r="13" spans="1:4" ht="38.25" thickBot="1">
      <c r="A13" s="145"/>
      <c r="B13" s="114" t="s">
        <v>499</v>
      </c>
      <c r="C13" s="112">
        <v>491.8</v>
      </c>
      <c r="D13" s="112">
        <v>481.6</v>
      </c>
    </row>
    <row r="14" spans="1:4" ht="38.25" thickBot="1">
      <c r="A14" s="241" t="s">
        <v>413</v>
      </c>
      <c r="B14" s="242" t="s">
        <v>433</v>
      </c>
      <c r="C14" s="243">
        <v>850</v>
      </c>
      <c r="D14" s="243">
        <v>900</v>
      </c>
    </row>
    <row r="15" spans="1:4" ht="38.25" thickBot="1">
      <c r="A15" s="245"/>
      <c r="B15" s="248" t="s">
        <v>500</v>
      </c>
      <c r="C15" s="249">
        <v>850</v>
      </c>
      <c r="D15" s="250">
        <v>0</v>
      </c>
    </row>
    <row r="16" spans="1:4" ht="38.25" thickBot="1">
      <c r="A16" s="244"/>
      <c r="B16" s="248" t="s">
        <v>501</v>
      </c>
      <c r="C16" s="250">
        <v>0</v>
      </c>
      <c r="D16" s="250">
        <v>900</v>
      </c>
    </row>
  </sheetData>
  <sheetProtection/>
  <mergeCells count="1">
    <mergeCell ref="A7:D7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zoomScalePageLayoutView="0" workbookViewId="0" topLeftCell="D1">
      <selection activeCell="G9" sqref="G9"/>
    </sheetView>
  </sheetViews>
  <sheetFormatPr defaultColWidth="9.00390625" defaultRowHeight="12.75"/>
  <cols>
    <col min="1" max="1" width="8.625" style="15" bestFit="1" customWidth="1"/>
    <col min="2" max="2" width="52.75390625" style="15" customWidth="1"/>
    <col min="3" max="3" width="30.125" style="14" hidden="1" customWidth="1"/>
    <col min="4" max="5" width="27.625" style="14" customWidth="1"/>
  </cols>
  <sheetData>
    <row r="1" spans="4:5" ht="15">
      <c r="D1" s="16"/>
      <c r="E1" s="16" t="s">
        <v>270</v>
      </c>
    </row>
    <row r="2" spans="4:5" ht="15">
      <c r="D2" s="16"/>
      <c r="E2" s="16" t="s">
        <v>111</v>
      </c>
    </row>
    <row r="3" spans="4:5" ht="15">
      <c r="D3" s="16"/>
      <c r="E3" s="16" t="s">
        <v>302</v>
      </c>
    </row>
    <row r="4" spans="4:5" ht="15">
      <c r="D4" s="16"/>
      <c r="E4" s="16" t="s">
        <v>510</v>
      </c>
    </row>
    <row r="7" spans="1:4" ht="15">
      <c r="A7" s="294"/>
      <c r="B7" s="294"/>
      <c r="C7" s="294"/>
      <c r="D7" s="294"/>
    </row>
    <row r="8" spans="1:5" ht="12.75" customHeight="1">
      <c r="A8" s="279" t="s">
        <v>450</v>
      </c>
      <c r="B8" s="279"/>
      <c r="C8" s="279"/>
      <c r="D8" s="279"/>
      <c r="E8" s="279"/>
    </row>
    <row r="9" spans="1:5" ht="30" customHeight="1">
      <c r="A9" s="279"/>
      <c r="B9" s="279"/>
      <c r="C9" s="279"/>
      <c r="D9" s="279"/>
      <c r="E9" s="279"/>
    </row>
    <row r="10" spans="1:5" ht="15" customHeight="1">
      <c r="A10" s="261"/>
      <c r="B10" s="261"/>
      <c r="C10" s="261"/>
      <c r="D10" s="261"/>
      <c r="E10" s="261"/>
    </row>
    <row r="13" spans="1:5" ht="15">
      <c r="A13" s="8" t="s">
        <v>205</v>
      </c>
      <c r="B13" s="8" t="s">
        <v>207</v>
      </c>
      <c r="C13" s="259" t="s">
        <v>1</v>
      </c>
      <c r="D13" s="260"/>
      <c r="E13" s="39" t="s">
        <v>451</v>
      </c>
    </row>
    <row r="14" spans="1:5" ht="45">
      <c r="A14" s="44">
        <v>1</v>
      </c>
      <c r="B14" s="43" t="s">
        <v>422</v>
      </c>
      <c r="C14" s="297">
        <v>0</v>
      </c>
      <c r="D14" s="298"/>
      <c r="E14" s="52">
        <v>0</v>
      </c>
    </row>
    <row r="15" spans="1:5" ht="45">
      <c r="A15" s="44">
        <v>2</v>
      </c>
      <c r="B15" s="43" t="s">
        <v>438</v>
      </c>
      <c r="C15" s="54"/>
      <c r="D15" s="55">
        <v>99.3</v>
      </c>
      <c r="E15" s="60">
        <v>0</v>
      </c>
    </row>
    <row r="16" spans="1:5" s="2" customFormat="1" ht="14.25">
      <c r="A16" s="96"/>
      <c r="B16" s="57" t="s">
        <v>191</v>
      </c>
      <c r="C16" s="292">
        <f>SUM(C14:D15)</f>
        <v>99.3</v>
      </c>
      <c r="D16" s="300"/>
      <c r="E16" s="53">
        <f>SUM(E14:E15)</f>
        <v>0</v>
      </c>
    </row>
    <row r="17" spans="1:5" ht="15">
      <c r="A17" s="37"/>
      <c r="B17" s="37"/>
      <c r="C17" s="58"/>
      <c r="D17" s="58"/>
      <c r="E17" s="58"/>
    </row>
    <row r="18" spans="1:5" ht="15">
      <c r="A18" s="37"/>
      <c r="B18" s="37"/>
      <c r="C18" s="58"/>
      <c r="D18" s="58"/>
      <c r="E18" s="58"/>
    </row>
    <row r="19" spans="1:5" ht="15">
      <c r="A19" s="37"/>
      <c r="B19" s="37"/>
      <c r="C19" s="58"/>
      <c r="D19" s="58"/>
      <c r="E19" s="58"/>
    </row>
    <row r="20" spans="1:5" ht="15">
      <c r="A20" s="37"/>
      <c r="B20" s="37"/>
      <c r="C20" s="59"/>
      <c r="D20" s="59"/>
      <c r="E20" s="59"/>
    </row>
    <row r="21" spans="1:5" ht="15">
      <c r="A21" s="37"/>
      <c r="B21" s="37"/>
      <c r="C21" s="59"/>
      <c r="D21" s="59"/>
      <c r="E21" s="59"/>
    </row>
    <row r="22" spans="1:5" ht="15">
      <c r="A22" s="37"/>
      <c r="B22" s="37"/>
      <c r="C22" s="59"/>
      <c r="D22" s="59"/>
      <c r="E22" s="59"/>
    </row>
    <row r="23" spans="1:5" ht="15">
      <c r="A23" s="37"/>
      <c r="B23" s="37"/>
      <c r="C23" s="59"/>
      <c r="D23" s="59"/>
      <c r="E23" s="59"/>
    </row>
    <row r="24" spans="1:5" ht="15">
      <c r="A24" s="37"/>
      <c r="B24" s="37"/>
      <c r="C24" s="59"/>
      <c r="D24" s="59"/>
      <c r="E24" s="59"/>
    </row>
    <row r="25" spans="1:5" ht="15">
      <c r="A25" s="37"/>
      <c r="B25" s="37"/>
      <c r="C25" s="59"/>
      <c r="D25" s="59"/>
      <c r="E25" s="59"/>
    </row>
    <row r="26" spans="1:5" ht="15">
      <c r="A26" s="37"/>
      <c r="B26" s="37"/>
      <c r="C26" s="59"/>
      <c r="D26" s="59"/>
      <c r="E26" s="59"/>
    </row>
    <row r="27" spans="1:5" ht="15">
      <c r="A27" s="37"/>
      <c r="B27" s="37"/>
      <c r="C27" s="59"/>
      <c r="D27" s="59"/>
      <c r="E27" s="59"/>
    </row>
    <row r="28" spans="1:5" ht="15">
      <c r="A28" s="37"/>
      <c r="B28" s="37"/>
      <c r="C28" s="59"/>
      <c r="D28" s="59"/>
      <c r="E28" s="59"/>
    </row>
    <row r="29" spans="1:5" ht="15">
      <c r="A29" s="37"/>
      <c r="B29" s="37"/>
      <c r="C29" s="59"/>
      <c r="D29" s="59"/>
      <c r="E29" s="59"/>
    </row>
    <row r="30" spans="1:5" ht="15">
      <c r="A30" s="37"/>
      <c r="B30" s="37"/>
      <c r="C30" s="59"/>
      <c r="D30" s="59"/>
      <c r="E30" s="59"/>
    </row>
    <row r="31" spans="1:5" ht="15">
      <c r="A31" s="37"/>
      <c r="B31" s="37"/>
      <c r="C31" s="59"/>
      <c r="D31" s="59"/>
      <c r="E31" s="59"/>
    </row>
    <row r="32" spans="1:5" ht="15">
      <c r="A32" s="37"/>
      <c r="B32" s="37"/>
      <c r="C32" s="59"/>
      <c r="D32" s="59"/>
      <c r="E32" s="59"/>
    </row>
    <row r="33" spans="1:5" ht="15">
      <c r="A33" s="37"/>
      <c r="B33" s="37"/>
      <c r="C33" s="59"/>
      <c r="D33" s="59"/>
      <c r="E33" s="59"/>
    </row>
    <row r="34" spans="1:5" ht="15">
      <c r="A34" s="37"/>
      <c r="B34" s="37"/>
      <c r="C34" s="59"/>
      <c r="D34" s="59"/>
      <c r="E34" s="59"/>
    </row>
    <row r="35" spans="1:5" ht="15">
      <c r="A35" s="37"/>
      <c r="B35" s="37"/>
      <c r="C35" s="59"/>
      <c r="D35" s="59"/>
      <c r="E35" s="59"/>
    </row>
    <row r="36" spans="1:5" ht="15">
      <c r="A36" s="37"/>
      <c r="B36" s="37"/>
      <c r="C36" s="59"/>
      <c r="D36" s="59"/>
      <c r="E36" s="59"/>
    </row>
    <row r="37" spans="1:5" ht="15">
      <c r="A37" s="37"/>
      <c r="B37" s="37"/>
      <c r="C37" s="59"/>
      <c r="D37" s="59"/>
      <c r="E37" s="59"/>
    </row>
    <row r="38" spans="1:5" ht="15">
      <c r="A38" s="37"/>
      <c r="B38" s="37"/>
      <c r="C38" s="59"/>
      <c r="D38" s="59"/>
      <c r="E38" s="59"/>
    </row>
    <row r="39" spans="1:5" ht="15">
      <c r="A39" s="37"/>
      <c r="B39" s="37"/>
      <c r="C39" s="59"/>
      <c r="D39" s="59"/>
      <c r="E39" s="59"/>
    </row>
    <row r="40" spans="1:5" ht="15">
      <c r="A40" s="37"/>
      <c r="B40" s="37"/>
      <c r="C40" s="59"/>
      <c r="D40" s="59"/>
      <c r="E40" s="59"/>
    </row>
    <row r="41" spans="1:5" ht="15">
      <c r="A41" s="37"/>
      <c r="B41" s="37"/>
      <c r="C41" s="59"/>
      <c r="D41" s="59"/>
      <c r="E41" s="59"/>
    </row>
    <row r="42" spans="1:5" ht="15">
      <c r="A42" s="37"/>
      <c r="B42" s="37"/>
      <c r="C42" s="59"/>
      <c r="D42" s="59"/>
      <c r="E42" s="59"/>
    </row>
    <row r="43" spans="1:5" ht="15">
      <c r="A43" s="37"/>
      <c r="B43" s="37"/>
      <c r="C43" s="59"/>
      <c r="D43" s="59"/>
      <c r="E43" s="59"/>
    </row>
    <row r="44" spans="1:5" ht="15">
      <c r="A44" s="37"/>
      <c r="B44" s="37"/>
      <c r="C44" s="59"/>
      <c r="D44" s="59"/>
      <c r="E44" s="59"/>
    </row>
    <row r="45" spans="1:5" ht="15">
      <c r="A45" s="37"/>
      <c r="B45" s="37"/>
      <c r="C45" s="59"/>
      <c r="D45" s="59"/>
      <c r="E45" s="59"/>
    </row>
    <row r="46" spans="1:5" ht="15">
      <c r="A46" s="37"/>
      <c r="B46" s="37"/>
      <c r="C46" s="59"/>
      <c r="D46" s="59"/>
      <c r="E46" s="59"/>
    </row>
    <row r="47" spans="1:5" ht="15">
      <c r="A47" s="37"/>
      <c r="B47" s="37"/>
      <c r="C47" s="59"/>
      <c r="D47" s="59"/>
      <c r="E47" s="59"/>
    </row>
    <row r="48" spans="1:5" ht="15">
      <c r="A48" s="37"/>
      <c r="B48" s="37"/>
      <c r="C48" s="59"/>
      <c r="D48" s="59"/>
      <c r="E48" s="59"/>
    </row>
    <row r="49" spans="1:5" ht="15">
      <c r="A49" s="37"/>
      <c r="B49" s="37"/>
      <c r="C49" s="59"/>
      <c r="D49" s="59"/>
      <c r="E49" s="59"/>
    </row>
    <row r="50" spans="1:5" ht="15">
      <c r="A50" s="37"/>
      <c r="B50" s="37"/>
      <c r="C50" s="59"/>
      <c r="D50" s="59"/>
      <c r="E50" s="59"/>
    </row>
    <row r="51" spans="1:5" ht="15">
      <c r="A51" s="37"/>
      <c r="B51" s="37"/>
      <c r="C51" s="59"/>
      <c r="D51" s="59"/>
      <c r="E51" s="59"/>
    </row>
    <row r="52" spans="1:5" ht="15">
      <c r="A52" s="37"/>
      <c r="B52" s="37"/>
      <c r="C52" s="59"/>
      <c r="D52" s="59"/>
      <c r="E52" s="59"/>
    </row>
    <row r="53" spans="1:5" ht="15">
      <c r="A53" s="37"/>
      <c r="B53" s="37"/>
      <c r="C53" s="59"/>
      <c r="D53" s="59"/>
      <c r="E53" s="59"/>
    </row>
    <row r="54" spans="1:5" ht="15">
      <c r="A54" s="37"/>
      <c r="B54" s="37"/>
      <c r="C54" s="59"/>
      <c r="D54" s="59"/>
      <c r="E54" s="59"/>
    </row>
    <row r="55" spans="1:5" ht="15">
      <c r="A55" s="37"/>
      <c r="B55" s="37"/>
      <c r="C55" s="59"/>
      <c r="D55" s="59"/>
      <c r="E55" s="59"/>
    </row>
    <row r="56" spans="1:5" ht="15">
      <c r="A56" s="37"/>
      <c r="B56" s="37"/>
      <c r="C56" s="59"/>
      <c r="D56" s="59"/>
      <c r="E56" s="59"/>
    </row>
    <row r="57" spans="1:5" ht="15">
      <c r="A57" s="37"/>
      <c r="B57" s="37"/>
      <c r="C57" s="59"/>
      <c r="D57" s="59"/>
      <c r="E57" s="59"/>
    </row>
    <row r="58" spans="1:5" ht="15">
      <c r="A58" s="37"/>
      <c r="B58" s="37"/>
      <c r="C58" s="59"/>
      <c r="D58" s="59"/>
      <c r="E58" s="59"/>
    </row>
    <row r="59" spans="1:5" ht="15">
      <c r="A59" s="37"/>
      <c r="B59" s="37"/>
      <c r="C59" s="59"/>
      <c r="D59" s="59"/>
      <c r="E59" s="59"/>
    </row>
    <row r="60" spans="1:5" ht="15">
      <c r="A60" s="37"/>
      <c r="B60" s="37"/>
      <c r="C60" s="59"/>
      <c r="D60" s="59"/>
      <c r="E60" s="59"/>
    </row>
    <row r="61" spans="1:5" ht="15">
      <c r="A61" s="37"/>
      <c r="B61" s="37"/>
      <c r="C61" s="59"/>
      <c r="D61" s="59"/>
      <c r="E61" s="59"/>
    </row>
    <row r="62" spans="1:5" ht="15">
      <c r="A62" s="37"/>
      <c r="B62" s="37"/>
      <c r="C62" s="59"/>
      <c r="D62" s="59"/>
      <c r="E62" s="59"/>
    </row>
    <row r="63" spans="1:5" ht="15">
      <c r="A63" s="37"/>
      <c r="B63" s="37"/>
      <c r="C63" s="59"/>
      <c r="D63" s="59"/>
      <c r="E63" s="59"/>
    </row>
    <row r="64" spans="1:5" ht="15">
      <c r="A64" s="37"/>
      <c r="B64" s="37"/>
      <c r="C64" s="59"/>
      <c r="D64" s="59"/>
      <c r="E64" s="59"/>
    </row>
    <row r="65" spans="1:5" ht="15">
      <c r="A65" s="37"/>
      <c r="B65" s="37"/>
      <c r="C65" s="59"/>
      <c r="D65" s="59"/>
      <c r="E65" s="59"/>
    </row>
    <row r="66" spans="1:5" ht="15">
      <c r="A66" s="37"/>
      <c r="B66" s="37"/>
      <c r="C66" s="59"/>
      <c r="D66" s="59"/>
      <c r="E66" s="59"/>
    </row>
    <row r="67" spans="1:5" ht="15">
      <c r="A67" s="37"/>
      <c r="B67" s="37"/>
      <c r="C67" s="59"/>
      <c r="D67" s="59"/>
      <c r="E67" s="59"/>
    </row>
    <row r="68" spans="1:5" ht="15">
      <c r="A68" s="37"/>
      <c r="B68" s="37"/>
      <c r="C68" s="59"/>
      <c r="D68" s="59"/>
      <c r="E68" s="59"/>
    </row>
    <row r="69" spans="1:5" ht="15">
      <c r="A69" s="37"/>
      <c r="B69" s="37"/>
      <c r="C69" s="59"/>
      <c r="D69" s="59"/>
      <c r="E69" s="59"/>
    </row>
    <row r="70" spans="1:5" ht="15">
      <c r="A70" s="37"/>
      <c r="B70" s="37"/>
      <c r="C70" s="59"/>
      <c r="D70" s="59"/>
      <c r="E70" s="59"/>
    </row>
    <row r="71" spans="1:5" ht="15">
      <c r="A71" s="37"/>
      <c r="B71" s="37"/>
      <c r="C71" s="59"/>
      <c r="D71" s="59"/>
      <c r="E71" s="59"/>
    </row>
    <row r="72" spans="1:5" ht="15">
      <c r="A72" s="37"/>
      <c r="B72" s="37"/>
      <c r="C72" s="59"/>
      <c r="D72" s="59"/>
      <c r="E72" s="59"/>
    </row>
    <row r="73" spans="1:5" ht="15">
      <c r="A73" s="37"/>
      <c r="B73" s="37"/>
      <c r="C73" s="59"/>
      <c r="D73" s="59"/>
      <c r="E73" s="59"/>
    </row>
    <row r="74" spans="1:5" ht="15">
      <c r="A74" s="37"/>
      <c r="B74" s="37"/>
      <c r="C74" s="59"/>
      <c r="D74" s="59"/>
      <c r="E74" s="59"/>
    </row>
    <row r="75" spans="1:5" ht="15">
      <c r="A75" s="37"/>
      <c r="B75" s="37"/>
      <c r="C75" s="59"/>
      <c r="D75" s="59"/>
      <c r="E75" s="59"/>
    </row>
    <row r="76" spans="1:5" ht="15">
      <c r="A76" s="37"/>
      <c r="B76" s="37"/>
      <c r="C76" s="59"/>
      <c r="D76" s="59"/>
      <c r="E76" s="59"/>
    </row>
    <row r="77" spans="1:5" ht="15">
      <c r="A77" s="37"/>
      <c r="B77" s="37"/>
      <c r="C77" s="59"/>
      <c r="D77" s="59"/>
      <c r="E77" s="59"/>
    </row>
    <row r="78" spans="1:5" ht="15">
      <c r="A78" s="37"/>
      <c r="B78" s="37"/>
      <c r="C78" s="59"/>
      <c r="D78" s="59"/>
      <c r="E78" s="59"/>
    </row>
    <row r="79" spans="1:5" ht="15">
      <c r="A79" s="37"/>
      <c r="B79" s="37"/>
      <c r="C79" s="59"/>
      <c r="D79" s="59"/>
      <c r="E79" s="59"/>
    </row>
    <row r="80" spans="1:5" ht="15">
      <c r="A80" s="37"/>
      <c r="B80" s="37"/>
      <c r="C80" s="59"/>
      <c r="D80" s="59"/>
      <c r="E80" s="59"/>
    </row>
    <row r="81" spans="1:5" ht="15">
      <c r="A81" s="37"/>
      <c r="B81" s="37"/>
      <c r="C81" s="59"/>
      <c r="D81" s="59"/>
      <c r="E81" s="59"/>
    </row>
    <row r="82" spans="1:5" ht="15">
      <c r="A82" s="37"/>
      <c r="B82" s="37"/>
      <c r="C82" s="59"/>
      <c r="D82" s="59"/>
      <c r="E82" s="59"/>
    </row>
    <row r="83" spans="1:5" ht="15">
      <c r="A83" s="37"/>
      <c r="B83" s="37"/>
      <c r="C83" s="59"/>
      <c r="D83" s="59"/>
      <c r="E83" s="59"/>
    </row>
    <row r="84" spans="1:5" ht="15">
      <c r="A84" s="37"/>
      <c r="B84" s="37"/>
      <c r="C84" s="59"/>
      <c r="D84" s="59"/>
      <c r="E84" s="59"/>
    </row>
    <row r="85" spans="1:5" ht="15">
      <c r="A85" s="37"/>
      <c r="B85" s="37"/>
      <c r="C85" s="59"/>
      <c r="D85" s="59"/>
      <c r="E85" s="59"/>
    </row>
    <row r="86" spans="1:5" ht="15">
      <c r="A86" s="37"/>
      <c r="B86" s="37"/>
      <c r="C86" s="59"/>
      <c r="D86" s="59"/>
      <c r="E86" s="59"/>
    </row>
    <row r="87" spans="1:5" ht="15">
      <c r="A87" s="37"/>
      <c r="B87" s="37"/>
      <c r="C87" s="59"/>
      <c r="D87" s="59"/>
      <c r="E87" s="59"/>
    </row>
    <row r="88" spans="1:5" ht="15">
      <c r="A88" s="37"/>
      <c r="B88" s="37"/>
      <c r="C88" s="59"/>
      <c r="D88" s="59"/>
      <c r="E88" s="59"/>
    </row>
    <row r="89" spans="1:5" ht="15">
      <c r="A89" s="37"/>
      <c r="B89" s="37"/>
      <c r="C89" s="59"/>
      <c r="D89" s="59"/>
      <c r="E89" s="59"/>
    </row>
    <row r="90" spans="1:5" ht="15">
      <c r="A90" s="37"/>
      <c r="B90" s="37"/>
      <c r="C90" s="59"/>
      <c r="D90" s="59"/>
      <c r="E90" s="59"/>
    </row>
    <row r="91" spans="1:5" ht="15">
      <c r="A91" s="37"/>
      <c r="B91" s="37"/>
      <c r="C91" s="59"/>
      <c r="D91" s="59"/>
      <c r="E91" s="59"/>
    </row>
    <row r="92" spans="3:5" ht="15">
      <c r="C92" s="32"/>
      <c r="D92" s="32"/>
      <c r="E92" s="32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</sheetData>
  <sheetProtection/>
  <mergeCells count="6">
    <mergeCell ref="C16:D16"/>
    <mergeCell ref="A8:E9"/>
    <mergeCell ref="A10:E10"/>
    <mergeCell ref="A7:D7"/>
    <mergeCell ref="C13:D13"/>
    <mergeCell ref="C14:D14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D10">
      <selection activeCell="F8" sqref="F8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30.125" style="14" customWidth="1"/>
    <col min="4" max="5" width="29.875" style="14" customWidth="1"/>
  </cols>
  <sheetData>
    <row r="1" spans="4:5" ht="15">
      <c r="D1" s="16"/>
      <c r="E1" s="16" t="s">
        <v>287</v>
      </c>
    </row>
    <row r="2" spans="4:5" ht="15">
      <c r="D2" s="16"/>
      <c r="E2" s="16" t="s">
        <v>111</v>
      </c>
    </row>
    <row r="3" spans="4:5" ht="15">
      <c r="D3" s="16"/>
      <c r="E3" s="16" t="s">
        <v>302</v>
      </c>
    </row>
    <row r="4" spans="4:5" ht="15">
      <c r="D4" s="16"/>
      <c r="E4" s="16" t="s">
        <v>510</v>
      </c>
    </row>
    <row r="5" spans="4:5" ht="15">
      <c r="D5" s="77"/>
      <c r="E5" s="77"/>
    </row>
    <row r="8" spans="1:5" ht="12.75" customHeight="1">
      <c r="A8" s="258" t="s">
        <v>476</v>
      </c>
      <c r="B8" s="258"/>
      <c r="C8" s="258"/>
      <c r="D8" s="258"/>
      <c r="E8" s="258"/>
    </row>
    <row r="9" spans="1:5" ht="18.75" customHeight="1">
      <c r="A9" s="258"/>
      <c r="B9" s="258"/>
      <c r="C9" s="258"/>
      <c r="D9" s="258"/>
      <c r="E9" s="258"/>
    </row>
    <row r="11" spans="1:5" ht="60">
      <c r="A11" s="8"/>
      <c r="B11" s="8" t="s">
        <v>197</v>
      </c>
      <c r="C11" s="259" t="s">
        <v>373</v>
      </c>
      <c r="D11" s="260"/>
      <c r="E11" s="78" t="s">
        <v>365</v>
      </c>
    </row>
    <row r="12" spans="1:5" ht="45" customHeight="1">
      <c r="A12" s="46">
        <v>660</v>
      </c>
      <c r="B12" s="18" t="s">
        <v>198</v>
      </c>
      <c r="C12" s="257" t="s">
        <v>374</v>
      </c>
      <c r="D12" s="257"/>
      <c r="E12" s="52">
        <v>0</v>
      </c>
    </row>
    <row r="13" spans="1:5" ht="45" customHeight="1">
      <c r="A13" s="46">
        <v>660</v>
      </c>
      <c r="B13" s="18" t="s">
        <v>199</v>
      </c>
      <c r="C13" s="257" t="s">
        <v>375</v>
      </c>
      <c r="D13" s="257"/>
      <c r="E13" s="52">
        <v>0</v>
      </c>
    </row>
    <row r="14" spans="1:5" ht="45" customHeight="1">
      <c r="A14" s="46">
        <v>660</v>
      </c>
      <c r="B14" s="18" t="s">
        <v>169</v>
      </c>
      <c r="C14" s="257" t="s">
        <v>382</v>
      </c>
      <c r="D14" s="257"/>
      <c r="E14" s="52">
        <v>0</v>
      </c>
    </row>
    <row r="15" spans="1:5" ht="45" customHeight="1">
      <c r="A15" s="46">
        <v>660</v>
      </c>
      <c r="B15" s="18" t="s">
        <v>170</v>
      </c>
      <c r="C15" s="257" t="s">
        <v>383</v>
      </c>
      <c r="D15" s="257"/>
      <c r="E15" s="52">
        <v>0</v>
      </c>
    </row>
    <row r="16" spans="1:5" ht="30" customHeight="1">
      <c r="A16" s="46">
        <v>660</v>
      </c>
      <c r="B16" s="18" t="s">
        <v>201</v>
      </c>
      <c r="C16" s="257" t="s">
        <v>384</v>
      </c>
      <c r="D16" s="257"/>
      <c r="E16" s="52">
        <v>-8072.4</v>
      </c>
    </row>
    <row r="17" spans="1:5" ht="30" customHeight="1">
      <c r="A17" s="46">
        <v>660</v>
      </c>
      <c r="B17" s="18" t="s">
        <v>202</v>
      </c>
      <c r="C17" s="257" t="s">
        <v>385</v>
      </c>
      <c r="D17" s="257"/>
      <c r="E17" s="52">
        <v>8072.4</v>
      </c>
    </row>
    <row r="18" spans="1:5" ht="15">
      <c r="A18" s="37"/>
      <c r="B18" s="37"/>
      <c r="C18" s="58"/>
      <c r="D18" s="58"/>
      <c r="E18" s="58"/>
    </row>
    <row r="19" spans="1:5" ht="15">
      <c r="A19" s="37"/>
      <c r="B19" s="37"/>
      <c r="C19" s="58"/>
      <c r="D19" s="58"/>
      <c r="E19" s="58"/>
    </row>
    <row r="20" spans="1:5" ht="15">
      <c r="A20" s="37"/>
      <c r="B20" s="37"/>
      <c r="C20" s="58"/>
      <c r="D20" s="58"/>
      <c r="E20" s="58"/>
    </row>
    <row r="21" spans="1:5" ht="15">
      <c r="A21" s="37"/>
      <c r="B21" s="37"/>
      <c r="C21" s="59"/>
      <c r="D21" s="59"/>
      <c r="E21" s="59"/>
    </row>
    <row r="22" spans="1:5" ht="15">
      <c r="A22" s="37"/>
      <c r="B22" s="37"/>
      <c r="C22" s="59"/>
      <c r="D22" s="59"/>
      <c r="E22" s="59"/>
    </row>
    <row r="23" spans="1:5" ht="15">
      <c r="A23" s="37"/>
      <c r="B23" s="37"/>
      <c r="C23" s="59"/>
      <c r="D23" s="59"/>
      <c r="E23" s="59"/>
    </row>
    <row r="24" spans="1:5" ht="15">
      <c r="A24" s="37"/>
      <c r="B24" s="37"/>
      <c r="C24" s="59"/>
      <c r="D24" s="59"/>
      <c r="E24" s="59"/>
    </row>
    <row r="25" spans="1:5" ht="15">
      <c r="A25" s="37"/>
      <c r="B25" s="37"/>
      <c r="C25" s="59"/>
      <c r="D25" s="59"/>
      <c r="E25" s="59"/>
    </row>
    <row r="26" spans="1:5" ht="15">
      <c r="A26" s="37"/>
      <c r="B26" s="37"/>
      <c r="C26" s="59"/>
      <c r="D26" s="59"/>
      <c r="E26" s="59"/>
    </row>
    <row r="27" spans="1:5" ht="15">
      <c r="A27" s="37"/>
      <c r="B27" s="37"/>
      <c r="C27" s="59"/>
      <c r="D27" s="59"/>
      <c r="E27" s="59"/>
    </row>
    <row r="28" spans="1:5" ht="15">
      <c r="A28" s="37"/>
      <c r="B28" s="37"/>
      <c r="C28" s="59"/>
      <c r="D28" s="59"/>
      <c r="E28" s="59"/>
    </row>
    <row r="29" spans="1:5" ht="15">
      <c r="A29" s="37"/>
      <c r="B29" s="37"/>
      <c r="C29" s="59"/>
      <c r="D29" s="59"/>
      <c r="E29" s="59"/>
    </row>
    <row r="30" spans="1:5" ht="15">
      <c r="A30" s="37"/>
      <c r="B30" s="37"/>
      <c r="C30" s="59"/>
      <c r="D30" s="59"/>
      <c r="E30" s="59"/>
    </row>
    <row r="31" spans="1:5" ht="15">
      <c r="A31" s="37"/>
      <c r="B31" s="37"/>
      <c r="C31" s="59"/>
      <c r="D31" s="59"/>
      <c r="E31" s="59"/>
    </row>
    <row r="32" spans="1:5" ht="15">
      <c r="A32" s="37"/>
      <c r="B32" s="37"/>
      <c r="C32" s="59"/>
      <c r="D32" s="59"/>
      <c r="E32" s="59"/>
    </row>
    <row r="33" spans="1:5" ht="15">
      <c r="A33" s="37"/>
      <c r="B33" s="37"/>
      <c r="C33" s="59"/>
      <c r="D33" s="59"/>
      <c r="E33" s="59"/>
    </row>
    <row r="34" spans="1:5" ht="15">
      <c r="A34" s="37"/>
      <c r="B34" s="37"/>
      <c r="C34" s="59"/>
      <c r="D34" s="59"/>
      <c r="E34" s="59"/>
    </row>
    <row r="35" spans="1:5" ht="15">
      <c r="A35" s="37"/>
      <c r="B35" s="37"/>
      <c r="C35" s="59"/>
      <c r="D35" s="59"/>
      <c r="E35" s="59"/>
    </row>
    <row r="36" spans="1:5" ht="15">
      <c r="A36" s="37"/>
      <c r="B36" s="37"/>
      <c r="C36" s="59"/>
      <c r="D36" s="59"/>
      <c r="E36" s="59"/>
    </row>
    <row r="37" spans="1:5" ht="15">
      <c r="A37" s="37"/>
      <c r="B37" s="37"/>
      <c r="C37" s="59"/>
      <c r="D37" s="59"/>
      <c r="E37" s="59"/>
    </row>
    <row r="38" spans="1:5" ht="15">
      <c r="A38" s="37"/>
      <c r="B38" s="37"/>
      <c r="C38" s="59"/>
      <c r="D38" s="59"/>
      <c r="E38" s="59"/>
    </row>
    <row r="39" spans="1:5" ht="15">
      <c r="A39" s="37"/>
      <c r="B39" s="37"/>
      <c r="C39" s="59"/>
      <c r="D39" s="59"/>
      <c r="E39" s="59"/>
    </row>
    <row r="40" spans="1:5" ht="15">
      <c r="A40" s="37"/>
      <c r="B40" s="37"/>
      <c r="C40" s="59"/>
      <c r="D40" s="59"/>
      <c r="E40" s="59"/>
    </row>
    <row r="41" spans="1:5" ht="15">
      <c r="A41" s="37"/>
      <c r="B41" s="37"/>
      <c r="C41" s="59"/>
      <c r="D41" s="59"/>
      <c r="E41" s="59"/>
    </row>
    <row r="42" spans="1:5" ht="15">
      <c r="A42" s="37"/>
      <c r="B42" s="37"/>
      <c r="C42" s="59"/>
      <c r="D42" s="59"/>
      <c r="E42" s="59"/>
    </row>
    <row r="43" spans="1:5" ht="15">
      <c r="A43" s="37"/>
      <c r="B43" s="37"/>
      <c r="C43" s="59"/>
      <c r="D43" s="59"/>
      <c r="E43" s="59"/>
    </row>
    <row r="44" spans="1:5" ht="15">
      <c r="A44" s="37"/>
      <c r="B44" s="37"/>
      <c r="C44" s="59"/>
      <c r="D44" s="59"/>
      <c r="E44" s="59"/>
    </row>
    <row r="45" spans="1:5" ht="15">
      <c r="A45" s="37"/>
      <c r="B45" s="37"/>
      <c r="C45" s="59"/>
      <c r="D45" s="59"/>
      <c r="E45" s="59"/>
    </row>
    <row r="46" spans="1:5" ht="15">
      <c r="A46" s="37"/>
      <c r="B46" s="37"/>
      <c r="C46" s="59"/>
      <c r="D46" s="59"/>
      <c r="E46" s="59"/>
    </row>
    <row r="47" spans="1:5" ht="15">
      <c r="A47" s="37"/>
      <c r="B47" s="37"/>
      <c r="C47" s="59"/>
      <c r="D47" s="59"/>
      <c r="E47" s="59"/>
    </row>
    <row r="48" spans="1:5" ht="15">
      <c r="A48" s="37"/>
      <c r="B48" s="37"/>
      <c r="C48" s="59"/>
      <c r="D48" s="59"/>
      <c r="E48" s="59"/>
    </row>
    <row r="49" spans="1:5" ht="15">
      <c r="A49" s="37"/>
      <c r="B49" s="37"/>
      <c r="C49" s="59"/>
      <c r="D49" s="59"/>
      <c r="E49" s="59"/>
    </row>
    <row r="50" spans="1:5" ht="15">
      <c r="A50" s="37"/>
      <c r="B50" s="37"/>
      <c r="C50" s="59"/>
      <c r="D50" s="59"/>
      <c r="E50" s="59"/>
    </row>
    <row r="51" spans="1:5" ht="15">
      <c r="A51" s="37"/>
      <c r="B51" s="37"/>
      <c r="C51" s="59"/>
      <c r="D51" s="59"/>
      <c r="E51" s="59"/>
    </row>
    <row r="52" spans="1:5" ht="15">
      <c r="A52" s="37"/>
      <c r="B52" s="37"/>
      <c r="C52" s="59"/>
      <c r="D52" s="59"/>
      <c r="E52" s="59"/>
    </row>
    <row r="53" spans="1:5" ht="15">
      <c r="A53" s="37"/>
      <c r="B53" s="37"/>
      <c r="C53" s="59"/>
      <c r="D53" s="59"/>
      <c r="E53" s="59"/>
    </row>
    <row r="54" spans="1:5" ht="15">
      <c r="A54" s="37"/>
      <c r="B54" s="37"/>
      <c r="C54" s="59"/>
      <c r="D54" s="59"/>
      <c r="E54" s="59"/>
    </row>
    <row r="55" spans="1:5" ht="15">
      <c r="A55" s="37"/>
      <c r="B55" s="37"/>
      <c r="C55" s="59"/>
      <c r="D55" s="59"/>
      <c r="E55" s="59"/>
    </row>
    <row r="56" spans="1:5" ht="15">
      <c r="A56" s="37"/>
      <c r="B56" s="37"/>
      <c r="C56" s="59"/>
      <c r="D56" s="59"/>
      <c r="E56" s="59"/>
    </row>
    <row r="57" spans="1:5" ht="15">
      <c r="A57" s="37"/>
      <c r="B57" s="37"/>
      <c r="C57" s="59"/>
      <c r="D57" s="59"/>
      <c r="E57" s="59"/>
    </row>
    <row r="58" spans="1:5" ht="15">
      <c r="A58" s="37"/>
      <c r="B58" s="37"/>
      <c r="C58" s="59"/>
      <c r="D58" s="59"/>
      <c r="E58" s="59"/>
    </row>
    <row r="59" spans="1:5" ht="15">
      <c r="A59" s="37"/>
      <c r="B59" s="37"/>
      <c r="C59" s="59"/>
      <c r="D59" s="59"/>
      <c r="E59" s="59"/>
    </row>
    <row r="60" spans="1:5" ht="15">
      <c r="A60" s="37"/>
      <c r="B60" s="37"/>
      <c r="C60" s="59"/>
      <c r="D60" s="59"/>
      <c r="E60" s="59"/>
    </row>
    <row r="61" spans="1:5" ht="15">
      <c r="A61" s="37"/>
      <c r="B61" s="37"/>
      <c r="C61" s="59"/>
      <c r="D61" s="59"/>
      <c r="E61" s="59"/>
    </row>
    <row r="62" spans="1:5" ht="15">
      <c r="A62" s="37"/>
      <c r="B62" s="37"/>
      <c r="C62" s="59"/>
      <c r="D62" s="59"/>
      <c r="E62" s="59"/>
    </row>
    <row r="63" spans="1:5" ht="15">
      <c r="A63" s="37"/>
      <c r="B63" s="37"/>
      <c r="C63" s="59"/>
      <c r="D63" s="59"/>
      <c r="E63" s="59"/>
    </row>
    <row r="64" spans="1:5" ht="15">
      <c r="A64" s="37"/>
      <c r="B64" s="37"/>
      <c r="C64" s="59"/>
      <c r="D64" s="59"/>
      <c r="E64" s="59"/>
    </row>
    <row r="65" spans="1:5" ht="15">
      <c r="A65" s="37"/>
      <c r="B65" s="37"/>
      <c r="C65" s="59"/>
      <c r="D65" s="59"/>
      <c r="E65" s="59"/>
    </row>
    <row r="66" spans="1:5" ht="15">
      <c r="A66" s="37"/>
      <c r="B66" s="37"/>
      <c r="C66" s="59"/>
      <c r="D66" s="59"/>
      <c r="E66" s="59"/>
    </row>
    <row r="67" spans="1:5" ht="15">
      <c r="A67" s="37"/>
      <c r="B67" s="37"/>
      <c r="C67" s="59"/>
      <c r="D67" s="59"/>
      <c r="E67" s="59"/>
    </row>
    <row r="68" spans="1:5" ht="15">
      <c r="A68" s="37"/>
      <c r="B68" s="37"/>
      <c r="C68" s="59"/>
      <c r="D68" s="59"/>
      <c r="E68" s="59"/>
    </row>
    <row r="69" spans="1:5" ht="15">
      <c r="A69" s="37"/>
      <c r="B69" s="37"/>
      <c r="C69" s="59"/>
      <c r="D69" s="59"/>
      <c r="E69" s="59"/>
    </row>
    <row r="70" spans="1:5" ht="15">
      <c r="A70" s="37"/>
      <c r="B70" s="37"/>
      <c r="C70" s="59"/>
      <c r="D70" s="59"/>
      <c r="E70" s="59"/>
    </row>
    <row r="71" spans="1:5" ht="15">
      <c r="A71" s="37"/>
      <c r="B71" s="37"/>
      <c r="C71" s="59"/>
      <c r="D71" s="59"/>
      <c r="E71" s="59"/>
    </row>
    <row r="72" spans="1:5" ht="15">
      <c r="A72" s="37"/>
      <c r="B72" s="37"/>
      <c r="C72" s="59"/>
      <c r="D72" s="59"/>
      <c r="E72" s="59"/>
    </row>
    <row r="73" spans="1:5" ht="15">
      <c r="A73" s="37"/>
      <c r="B73" s="37"/>
      <c r="C73" s="59"/>
      <c r="D73" s="59"/>
      <c r="E73" s="59"/>
    </row>
    <row r="74" spans="1:5" ht="15">
      <c r="A74" s="37"/>
      <c r="B74" s="37"/>
      <c r="C74" s="59"/>
      <c r="D74" s="59"/>
      <c r="E74" s="59"/>
    </row>
    <row r="75" spans="1:5" ht="15">
      <c r="A75" s="37"/>
      <c r="B75" s="37"/>
      <c r="C75" s="59"/>
      <c r="D75" s="59"/>
      <c r="E75" s="59"/>
    </row>
    <row r="76" spans="1:5" ht="15">
      <c r="A76" s="37"/>
      <c r="B76" s="37"/>
      <c r="C76" s="59"/>
      <c r="D76" s="59"/>
      <c r="E76" s="59"/>
    </row>
    <row r="77" spans="1:5" ht="15">
      <c r="A77" s="37"/>
      <c r="B77" s="37"/>
      <c r="C77" s="59"/>
      <c r="D77" s="59"/>
      <c r="E77" s="59"/>
    </row>
    <row r="78" spans="1:5" ht="15">
      <c r="A78" s="37"/>
      <c r="B78" s="37"/>
      <c r="C78" s="59"/>
      <c r="D78" s="59"/>
      <c r="E78" s="59"/>
    </row>
    <row r="79" spans="1:5" ht="15">
      <c r="A79" s="37"/>
      <c r="B79" s="37"/>
      <c r="C79" s="59"/>
      <c r="D79" s="59"/>
      <c r="E79" s="59"/>
    </row>
    <row r="80" spans="1:5" ht="15">
      <c r="A80" s="37"/>
      <c r="B80" s="37"/>
      <c r="C80" s="59"/>
      <c r="D80" s="59"/>
      <c r="E80" s="59"/>
    </row>
    <row r="81" spans="1:5" ht="15">
      <c r="A81" s="37"/>
      <c r="B81" s="37"/>
      <c r="C81" s="59"/>
      <c r="D81" s="59"/>
      <c r="E81" s="59"/>
    </row>
    <row r="82" spans="1:5" ht="15">
      <c r="A82" s="37"/>
      <c r="B82" s="37"/>
      <c r="C82" s="59"/>
      <c r="D82" s="59"/>
      <c r="E82" s="59"/>
    </row>
    <row r="83" spans="1:5" ht="15">
      <c r="A83" s="37"/>
      <c r="B83" s="37"/>
      <c r="C83" s="59"/>
      <c r="D83" s="59"/>
      <c r="E83" s="59"/>
    </row>
    <row r="84" spans="1:5" ht="15">
      <c r="A84" s="37"/>
      <c r="B84" s="37"/>
      <c r="C84" s="59"/>
      <c r="D84" s="59"/>
      <c r="E84" s="59"/>
    </row>
    <row r="85" spans="1:5" ht="15">
      <c r="A85" s="37"/>
      <c r="B85" s="37"/>
      <c r="C85" s="59"/>
      <c r="D85" s="59"/>
      <c r="E85" s="59"/>
    </row>
    <row r="86" spans="1:5" ht="15">
      <c r="A86" s="37"/>
      <c r="B86" s="37"/>
      <c r="C86" s="59"/>
      <c r="D86" s="59"/>
      <c r="E86" s="59"/>
    </row>
    <row r="87" spans="1:5" ht="15">
      <c r="A87" s="37"/>
      <c r="B87" s="37"/>
      <c r="C87" s="59"/>
      <c r="D87" s="59"/>
      <c r="E87" s="59"/>
    </row>
    <row r="88" spans="1:5" ht="15">
      <c r="A88" s="37"/>
      <c r="B88" s="37"/>
      <c r="C88" s="59"/>
      <c r="D88" s="59"/>
      <c r="E88" s="59"/>
    </row>
    <row r="89" spans="1:5" ht="15">
      <c r="A89" s="37"/>
      <c r="B89" s="37"/>
      <c r="C89" s="59"/>
      <c r="D89" s="59"/>
      <c r="E89" s="59"/>
    </row>
    <row r="90" spans="1:5" ht="15">
      <c r="A90" s="37"/>
      <c r="B90" s="37"/>
      <c r="C90" s="59"/>
      <c r="D90" s="59"/>
      <c r="E90" s="59"/>
    </row>
    <row r="91" spans="1:5" ht="15">
      <c r="A91" s="37"/>
      <c r="B91" s="37"/>
      <c r="C91" s="59"/>
      <c r="D91" s="59"/>
      <c r="E91" s="59"/>
    </row>
    <row r="92" spans="1:5" ht="15">
      <c r="A92" s="37"/>
      <c r="B92" s="37"/>
      <c r="C92" s="59"/>
      <c r="D92" s="59"/>
      <c r="E92" s="59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</sheetData>
  <sheetProtection/>
  <mergeCells count="8">
    <mergeCell ref="C17:D17"/>
    <mergeCell ref="A8:E9"/>
    <mergeCell ref="C13:D13"/>
    <mergeCell ref="C14:D14"/>
    <mergeCell ref="C15:D15"/>
    <mergeCell ref="C16:D16"/>
    <mergeCell ref="C11:D11"/>
    <mergeCell ref="C12:D12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C1">
      <selection activeCell="F7" sqref="F7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60.75390625" style="14" customWidth="1"/>
    <col min="4" max="5" width="12.75390625" style="14" customWidth="1"/>
  </cols>
  <sheetData>
    <row r="1" spans="4:5" ht="15">
      <c r="D1" s="16"/>
      <c r="E1" s="16" t="s">
        <v>288</v>
      </c>
    </row>
    <row r="2" spans="4:5" ht="15">
      <c r="D2" s="16"/>
      <c r="E2" s="16" t="s">
        <v>111</v>
      </c>
    </row>
    <row r="3" spans="4:5" ht="15">
      <c r="D3" s="16"/>
      <c r="E3" s="16" t="s">
        <v>302</v>
      </c>
    </row>
    <row r="4" spans="4:5" ht="15">
      <c r="D4" s="16"/>
      <c r="E4" s="16" t="s">
        <v>510</v>
      </c>
    </row>
    <row r="5" spans="4:5" ht="15">
      <c r="D5" s="77"/>
      <c r="E5" s="77"/>
    </row>
    <row r="8" spans="1:5" ht="20.25" customHeight="1">
      <c r="A8" s="258" t="s">
        <v>475</v>
      </c>
      <c r="B8" s="258"/>
      <c r="C8" s="258"/>
      <c r="D8" s="258"/>
      <c r="E8" s="258"/>
    </row>
    <row r="9" spans="1:5" ht="12.75" customHeight="1">
      <c r="A9" s="79"/>
      <c r="B9" s="79"/>
      <c r="C9" s="79"/>
      <c r="D9" s="79"/>
      <c r="E9" s="79"/>
    </row>
    <row r="10" ht="15">
      <c r="E10" s="16" t="s">
        <v>366</v>
      </c>
    </row>
    <row r="11" spans="1:5" s="42" customFormat="1" ht="60" customHeight="1">
      <c r="A11" s="18" t="s">
        <v>280</v>
      </c>
      <c r="B11" s="18" t="s">
        <v>197</v>
      </c>
      <c r="C11" s="46" t="s">
        <v>373</v>
      </c>
      <c r="D11" s="18" t="s">
        <v>1</v>
      </c>
      <c r="E11" s="18" t="s">
        <v>451</v>
      </c>
    </row>
    <row r="12" spans="1:5" s="42" customFormat="1" ht="30" customHeight="1">
      <c r="A12" s="46">
        <v>660</v>
      </c>
      <c r="B12" s="18" t="s">
        <v>198</v>
      </c>
      <c r="C12" s="80" t="s">
        <v>374</v>
      </c>
      <c r="D12" s="41">
        <v>0</v>
      </c>
      <c r="E12" s="41">
        <v>0</v>
      </c>
    </row>
    <row r="13" spans="1:5" s="42" customFormat="1" ht="45" customHeight="1">
      <c r="A13" s="46">
        <v>660</v>
      </c>
      <c r="B13" s="18" t="s">
        <v>199</v>
      </c>
      <c r="C13" s="80" t="s">
        <v>375</v>
      </c>
      <c r="D13" s="41">
        <v>0</v>
      </c>
      <c r="E13" s="41">
        <v>0</v>
      </c>
    </row>
    <row r="14" spans="1:5" s="42" customFormat="1" ht="45" customHeight="1">
      <c r="A14" s="46">
        <v>660</v>
      </c>
      <c r="B14" s="18" t="s">
        <v>200</v>
      </c>
      <c r="C14" s="80" t="s">
        <v>376</v>
      </c>
      <c r="D14" s="41">
        <v>0</v>
      </c>
      <c r="E14" s="41">
        <v>0</v>
      </c>
    </row>
    <row r="15" spans="1:5" s="42" customFormat="1" ht="45" customHeight="1">
      <c r="A15" s="46">
        <v>660</v>
      </c>
      <c r="B15" s="18" t="s">
        <v>170</v>
      </c>
      <c r="C15" s="80" t="s">
        <v>377</v>
      </c>
      <c r="D15" s="41">
        <v>0</v>
      </c>
      <c r="E15" s="41">
        <v>0</v>
      </c>
    </row>
    <row r="16" spans="1:5" s="42" customFormat="1" ht="30.75" customHeight="1">
      <c r="A16" s="46">
        <v>660</v>
      </c>
      <c r="B16" s="18" t="s">
        <v>201</v>
      </c>
      <c r="C16" s="80" t="s">
        <v>378</v>
      </c>
      <c r="D16" s="41">
        <v>-8190.2</v>
      </c>
      <c r="E16" s="41">
        <v>-8233.9</v>
      </c>
    </row>
    <row r="17" spans="1:5" s="42" customFormat="1" ht="30" customHeight="1">
      <c r="A17" s="46">
        <v>660</v>
      </c>
      <c r="B17" s="18" t="s">
        <v>202</v>
      </c>
      <c r="C17" s="80" t="s">
        <v>379</v>
      </c>
      <c r="D17" s="41">
        <v>8190.2</v>
      </c>
      <c r="E17" s="41">
        <v>8233.9</v>
      </c>
    </row>
    <row r="18" spans="1:5" s="42" customFormat="1" ht="15">
      <c r="A18" s="61"/>
      <c r="B18" s="61"/>
      <c r="C18" s="61"/>
      <c r="D18" s="61"/>
      <c r="E18" s="61"/>
    </row>
    <row r="19" spans="1:5" ht="15">
      <c r="A19" s="37"/>
      <c r="B19" s="37"/>
      <c r="C19" s="58"/>
      <c r="D19" s="58"/>
      <c r="E19" s="58"/>
    </row>
    <row r="20" spans="1:5" ht="15">
      <c r="A20" s="37"/>
      <c r="B20" s="37"/>
      <c r="C20" s="58"/>
      <c r="D20" s="58"/>
      <c r="E20" s="58"/>
    </row>
    <row r="21" spans="1:5" ht="15">
      <c r="A21" s="37"/>
      <c r="B21" s="37"/>
      <c r="C21" s="59"/>
      <c r="D21" s="59"/>
      <c r="E21" s="59"/>
    </row>
    <row r="22" spans="1:5" ht="15">
      <c r="A22" s="37"/>
      <c r="B22" s="37"/>
      <c r="C22" s="59"/>
      <c r="D22" s="59"/>
      <c r="E22" s="59"/>
    </row>
    <row r="23" spans="1:5" ht="15">
      <c r="A23" s="37"/>
      <c r="B23" s="37"/>
      <c r="C23" s="59"/>
      <c r="D23" s="59"/>
      <c r="E23" s="59"/>
    </row>
    <row r="24" spans="1:5" ht="15">
      <c r="A24" s="37"/>
      <c r="B24" s="37"/>
      <c r="C24" s="59"/>
      <c r="D24" s="59"/>
      <c r="E24" s="59"/>
    </row>
    <row r="25" spans="1:5" ht="15">
      <c r="A25" s="37"/>
      <c r="B25" s="37"/>
      <c r="C25" s="59"/>
      <c r="D25" s="59"/>
      <c r="E25" s="59"/>
    </row>
    <row r="26" spans="1:5" ht="15">
      <c r="A26" s="37"/>
      <c r="B26" s="37"/>
      <c r="C26" s="59"/>
      <c r="D26" s="59"/>
      <c r="E26" s="59"/>
    </row>
    <row r="27" spans="1:5" ht="15">
      <c r="A27" s="37"/>
      <c r="B27" s="37"/>
      <c r="C27" s="59"/>
      <c r="D27" s="59"/>
      <c r="E27" s="59"/>
    </row>
    <row r="28" spans="1:5" ht="15">
      <c r="A28" s="37"/>
      <c r="B28" s="37"/>
      <c r="C28" s="59"/>
      <c r="D28" s="59"/>
      <c r="E28" s="59"/>
    </row>
    <row r="29" spans="1:5" ht="15">
      <c r="A29" s="37"/>
      <c r="B29" s="37"/>
      <c r="C29" s="59"/>
      <c r="D29" s="59"/>
      <c r="E29" s="59"/>
    </row>
    <row r="30" spans="1:5" ht="15">
      <c r="A30" s="37"/>
      <c r="B30" s="37"/>
      <c r="C30" s="59"/>
      <c r="D30" s="59"/>
      <c r="E30" s="59"/>
    </row>
    <row r="31" spans="1:5" ht="15">
      <c r="A31" s="37"/>
      <c r="B31" s="37"/>
      <c r="C31" s="59"/>
      <c r="D31" s="59"/>
      <c r="E31" s="59"/>
    </row>
    <row r="32" spans="1:5" ht="15">
      <c r="A32" s="37"/>
      <c r="B32" s="37"/>
      <c r="C32" s="59"/>
      <c r="D32" s="59"/>
      <c r="E32" s="59"/>
    </row>
    <row r="33" spans="1:5" ht="15">
      <c r="A33" s="37"/>
      <c r="B33" s="37"/>
      <c r="C33" s="59"/>
      <c r="D33" s="59"/>
      <c r="E33" s="59"/>
    </row>
    <row r="34" spans="1:5" ht="15">
      <c r="A34" s="37"/>
      <c r="B34" s="37"/>
      <c r="C34" s="59"/>
      <c r="D34" s="59"/>
      <c r="E34" s="59"/>
    </row>
    <row r="35" spans="1:5" ht="15">
      <c r="A35" s="37"/>
      <c r="B35" s="37"/>
      <c r="C35" s="59"/>
      <c r="D35" s="59"/>
      <c r="E35" s="59"/>
    </row>
    <row r="36" spans="1:5" ht="15">
      <c r="A36" s="37"/>
      <c r="B36" s="37"/>
      <c r="C36" s="59"/>
      <c r="D36" s="59"/>
      <c r="E36" s="59"/>
    </row>
    <row r="37" spans="1:5" ht="15">
      <c r="A37" s="37"/>
      <c r="B37" s="37"/>
      <c r="C37" s="59"/>
      <c r="D37" s="59"/>
      <c r="E37" s="59"/>
    </row>
    <row r="38" spans="1:5" ht="15">
      <c r="A38" s="37"/>
      <c r="B38" s="37"/>
      <c r="C38" s="59"/>
      <c r="D38" s="59"/>
      <c r="E38" s="59"/>
    </row>
    <row r="39" spans="1:5" ht="15">
      <c r="A39" s="37"/>
      <c r="B39" s="37"/>
      <c r="C39" s="59"/>
      <c r="D39" s="59"/>
      <c r="E39" s="59"/>
    </row>
    <row r="40" spans="1:5" ht="15">
      <c r="A40" s="37"/>
      <c r="B40" s="37"/>
      <c r="C40" s="59"/>
      <c r="D40" s="59"/>
      <c r="E40" s="59"/>
    </row>
    <row r="41" spans="1:5" ht="15">
      <c r="A41" s="37"/>
      <c r="B41" s="37"/>
      <c r="C41" s="59"/>
      <c r="D41" s="59"/>
      <c r="E41" s="59"/>
    </row>
    <row r="42" spans="1:5" ht="15">
      <c r="A42" s="37"/>
      <c r="B42" s="37"/>
      <c r="C42" s="59"/>
      <c r="D42" s="59"/>
      <c r="E42" s="59"/>
    </row>
    <row r="43" spans="1:5" ht="15">
      <c r="A43" s="37"/>
      <c r="B43" s="37"/>
      <c r="C43" s="59"/>
      <c r="D43" s="59"/>
      <c r="E43" s="59"/>
    </row>
    <row r="44" spans="1:5" ht="15">
      <c r="A44" s="37"/>
      <c r="B44" s="37"/>
      <c r="C44" s="59"/>
      <c r="D44" s="59"/>
      <c r="E44" s="59"/>
    </row>
    <row r="45" spans="1:5" ht="15">
      <c r="A45" s="37"/>
      <c r="B45" s="37"/>
      <c r="C45" s="59"/>
      <c r="D45" s="59"/>
      <c r="E45" s="59"/>
    </row>
    <row r="46" spans="1:5" ht="15">
      <c r="A46" s="37"/>
      <c r="B46" s="37"/>
      <c r="C46" s="59"/>
      <c r="D46" s="59"/>
      <c r="E46" s="59"/>
    </row>
    <row r="47" spans="1:5" ht="15">
      <c r="A47" s="37"/>
      <c r="B47" s="37"/>
      <c r="C47" s="59"/>
      <c r="D47" s="59"/>
      <c r="E47" s="59"/>
    </row>
    <row r="48" spans="1:5" ht="15">
      <c r="A48" s="37"/>
      <c r="B48" s="37"/>
      <c r="C48" s="59"/>
      <c r="D48" s="59"/>
      <c r="E48" s="59"/>
    </row>
    <row r="49" spans="1:5" ht="15">
      <c r="A49" s="37"/>
      <c r="B49" s="37"/>
      <c r="C49" s="59"/>
      <c r="D49" s="59"/>
      <c r="E49" s="59"/>
    </row>
    <row r="50" spans="1:5" ht="15">
      <c r="A50" s="37"/>
      <c r="B50" s="37"/>
      <c r="C50" s="59"/>
      <c r="D50" s="59"/>
      <c r="E50" s="59"/>
    </row>
    <row r="51" spans="1:5" ht="15">
      <c r="A51" s="37"/>
      <c r="B51" s="37"/>
      <c r="C51" s="59"/>
      <c r="D51" s="59"/>
      <c r="E51" s="59"/>
    </row>
    <row r="52" spans="1:5" ht="15">
      <c r="A52" s="37"/>
      <c r="B52" s="37"/>
      <c r="C52" s="59"/>
      <c r="D52" s="59"/>
      <c r="E52" s="59"/>
    </row>
    <row r="53" spans="1:5" ht="15">
      <c r="A53" s="37"/>
      <c r="B53" s="37"/>
      <c r="C53" s="59"/>
      <c r="D53" s="59"/>
      <c r="E53" s="59"/>
    </row>
    <row r="54" spans="1:5" ht="15">
      <c r="A54" s="37"/>
      <c r="B54" s="37"/>
      <c r="C54" s="59"/>
      <c r="D54" s="59"/>
      <c r="E54" s="59"/>
    </row>
    <row r="55" spans="1:5" ht="15">
      <c r="A55" s="37"/>
      <c r="B55" s="37"/>
      <c r="C55" s="59"/>
      <c r="D55" s="59"/>
      <c r="E55" s="59"/>
    </row>
    <row r="56" spans="1:5" ht="15">
      <c r="A56" s="37"/>
      <c r="B56" s="37"/>
      <c r="C56" s="59"/>
      <c r="D56" s="59"/>
      <c r="E56" s="59"/>
    </row>
    <row r="57" spans="1:5" ht="15">
      <c r="A57" s="37"/>
      <c r="B57" s="37"/>
      <c r="C57" s="59"/>
      <c r="D57" s="59"/>
      <c r="E57" s="59"/>
    </row>
    <row r="58" spans="1:5" ht="15">
      <c r="A58" s="37"/>
      <c r="B58" s="37"/>
      <c r="C58" s="59"/>
      <c r="D58" s="59"/>
      <c r="E58" s="59"/>
    </row>
    <row r="59" spans="1:5" ht="15">
      <c r="A59" s="37"/>
      <c r="B59" s="37"/>
      <c r="C59" s="59"/>
      <c r="D59" s="59"/>
      <c r="E59" s="59"/>
    </row>
    <row r="60" spans="1:5" ht="15">
      <c r="A60" s="37"/>
      <c r="B60" s="37"/>
      <c r="C60" s="59"/>
      <c r="D60" s="59"/>
      <c r="E60" s="59"/>
    </row>
    <row r="61" spans="1:5" ht="15">
      <c r="A61" s="37"/>
      <c r="B61" s="37"/>
      <c r="C61" s="59"/>
      <c r="D61" s="59"/>
      <c r="E61" s="59"/>
    </row>
    <row r="62" spans="1:5" ht="15">
      <c r="A62" s="37"/>
      <c r="B62" s="37"/>
      <c r="C62" s="59"/>
      <c r="D62" s="59"/>
      <c r="E62" s="59"/>
    </row>
    <row r="63" spans="1:5" ht="15">
      <c r="A63" s="37"/>
      <c r="B63" s="37"/>
      <c r="C63" s="59"/>
      <c r="D63" s="59"/>
      <c r="E63" s="59"/>
    </row>
    <row r="64" spans="1:5" ht="15">
      <c r="A64" s="37"/>
      <c r="B64" s="37"/>
      <c r="C64" s="59"/>
      <c r="D64" s="59"/>
      <c r="E64" s="59"/>
    </row>
    <row r="65" spans="1:5" ht="15">
      <c r="A65" s="37"/>
      <c r="B65" s="37"/>
      <c r="C65" s="59"/>
      <c r="D65" s="59"/>
      <c r="E65" s="59"/>
    </row>
    <row r="66" spans="1:5" ht="15">
      <c r="A66" s="37"/>
      <c r="B66" s="37"/>
      <c r="C66" s="59"/>
      <c r="D66" s="59"/>
      <c r="E66" s="59"/>
    </row>
    <row r="67" spans="1:5" ht="15">
      <c r="A67" s="37"/>
      <c r="B67" s="37"/>
      <c r="C67" s="59"/>
      <c r="D67" s="59"/>
      <c r="E67" s="59"/>
    </row>
    <row r="68" spans="1:5" ht="15">
      <c r="A68" s="37"/>
      <c r="B68" s="37"/>
      <c r="C68" s="59"/>
      <c r="D68" s="59"/>
      <c r="E68" s="59"/>
    </row>
    <row r="69" spans="1:5" ht="15">
      <c r="A69" s="37"/>
      <c r="B69" s="37"/>
      <c r="C69" s="59"/>
      <c r="D69" s="59"/>
      <c r="E69" s="59"/>
    </row>
    <row r="70" spans="1:5" ht="15">
      <c r="A70" s="37"/>
      <c r="B70" s="37"/>
      <c r="C70" s="59"/>
      <c r="D70" s="59"/>
      <c r="E70" s="59"/>
    </row>
    <row r="71" spans="1:5" ht="15">
      <c r="A71" s="37"/>
      <c r="B71" s="37"/>
      <c r="C71" s="59"/>
      <c r="D71" s="59"/>
      <c r="E71" s="59"/>
    </row>
    <row r="72" spans="1:5" ht="15">
      <c r="A72" s="37"/>
      <c r="B72" s="37"/>
      <c r="C72" s="59"/>
      <c r="D72" s="59"/>
      <c r="E72" s="59"/>
    </row>
    <row r="73" spans="1:5" ht="15">
      <c r="A73" s="37"/>
      <c r="B73" s="37"/>
      <c r="C73" s="59"/>
      <c r="D73" s="59"/>
      <c r="E73" s="59"/>
    </row>
    <row r="74" spans="1:5" ht="15">
      <c r="A74" s="37"/>
      <c r="B74" s="37"/>
      <c r="C74" s="59"/>
      <c r="D74" s="59"/>
      <c r="E74" s="59"/>
    </row>
    <row r="75" spans="1:5" ht="15">
      <c r="A75" s="37"/>
      <c r="B75" s="37"/>
      <c r="C75" s="59"/>
      <c r="D75" s="59"/>
      <c r="E75" s="59"/>
    </row>
    <row r="76" spans="1:5" ht="15">
      <c r="A76" s="37"/>
      <c r="B76" s="37"/>
      <c r="C76" s="59"/>
      <c r="D76" s="59"/>
      <c r="E76" s="59"/>
    </row>
    <row r="77" spans="1:5" ht="15">
      <c r="A77" s="37"/>
      <c r="B77" s="37"/>
      <c r="C77" s="59"/>
      <c r="D77" s="59"/>
      <c r="E77" s="59"/>
    </row>
    <row r="78" spans="1:5" ht="15">
      <c r="A78" s="37"/>
      <c r="B78" s="37"/>
      <c r="C78" s="59"/>
      <c r="D78" s="59"/>
      <c r="E78" s="59"/>
    </row>
    <row r="79" spans="1:5" ht="15">
      <c r="A79" s="37"/>
      <c r="B79" s="37"/>
      <c r="C79" s="59"/>
      <c r="D79" s="59"/>
      <c r="E79" s="59"/>
    </row>
    <row r="80" spans="1:5" ht="15">
      <c r="A80" s="37"/>
      <c r="B80" s="37"/>
      <c r="C80" s="59"/>
      <c r="D80" s="59"/>
      <c r="E80" s="59"/>
    </row>
    <row r="81" spans="1:5" ht="15">
      <c r="A81" s="37"/>
      <c r="B81" s="37"/>
      <c r="C81" s="59"/>
      <c r="D81" s="59"/>
      <c r="E81" s="59"/>
    </row>
    <row r="82" spans="1:5" ht="15">
      <c r="A82" s="37"/>
      <c r="B82" s="37"/>
      <c r="C82" s="59"/>
      <c r="D82" s="59"/>
      <c r="E82" s="59"/>
    </row>
    <row r="83" spans="1:5" ht="15">
      <c r="A83" s="37"/>
      <c r="B83" s="37"/>
      <c r="C83" s="59"/>
      <c r="D83" s="59"/>
      <c r="E83" s="59"/>
    </row>
    <row r="84" spans="1:5" ht="15">
      <c r="A84" s="37"/>
      <c r="B84" s="37"/>
      <c r="C84" s="59"/>
      <c r="D84" s="59"/>
      <c r="E84" s="59"/>
    </row>
    <row r="85" spans="1:5" ht="15">
      <c r="A85" s="37"/>
      <c r="B85" s="37"/>
      <c r="C85" s="59"/>
      <c r="D85" s="59"/>
      <c r="E85" s="59"/>
    </row>
    <row r="86" spans="1:5" ht="15">
      <c r="A86" s="37"/>
      <c r="B86" s="37"/>
      <c r="C86" s="59"/>
      <c r="D86" s="59"/>
      <c r="E86" s="59"/>
    </row>
    <row r="87" spans="1:5" ht="15">
      <c r="A87" s="37"/>
      <c r="B87" s="37"/>
      <c r="C87" s="59"/>
      <c r="D87" s="59"/>
      <c r="E87" s="59"/>
    </row>
    <row r="88" spans="1:5" ht="15">
      <c r="A88" s="37"/>
      <c r="B88" s="37"/>
      <c r="C88" s="59"/>
      <c r="D88" s="59"/>
      <c r="E88" s="59"/>
    </row>
    <row r="89" spans="1:5" ht="15">
      <c r="A89" s="37"/>
      <c r="B89" s="37"/>
      <c r="C89" s="59"/>
      <c r="D89" s="59"/>
      <c r="E89" s="59"/>
    </row>
    <row r="90" spans="1:5" ht="15">
      <c r="A90" s="37"/>
      <c r="B90" s="37"/>
      <c r="C90" s="59"/>
      <c r="D90" s="59"/>
      <c r="E90" s="59"/>
    </row>
    <row r="91" spans="1:5" ht="15">
      <c r="A91" s="37"/>
      <c r="B91" s="37"/>
      <c r="C91" s="59"/>
      <c r="D91" s="59"/>
      <c r="E91" s="59"/>
    </row>
    <row r="92" spans="1:5" ht="15">
      <c r="A92" s="37"/>
      <c r="B92" s="37"/>
      <c r="C92" s="59"/>
      <c r="D92" s="59"/>
      <c r="E92" s="59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63.875" style="14" customWidth="1"/>
    <col min="2" max="2" width="26.75390625" style="14" customWidth="1"/>
    <col min="3" max="3" width="14.75390625" style="14" customWidth="1"/>
  </cols>
  <sheetData>
    <row r="1" spans="2:3" ht="15">
      <c r="B1" s="262" t="s">
        <v>231</v>
      </c>
      <c r="C1" s="262"/>
    </row>
    <row r="2" spans="2:3" ht="15">
      <c r="B2" s="262" t="s">
        <v>111</v>
      </c>
      <c r="C2" s="262"/>
    </row>
    <row r="3" spans="2:3" ht="15">
      <c r="B3" s="262" t="s">
        <v>302</v>
      </c>
      <c r="C3" s="262"/>
    </row>
    <row r="4" spans="2:3" ht="15">
      <c r="B4" s="262" t="s">
        <v>510</v>
      </c>
      <c r="C4" s="262"/>
    </row>
    <row r="5" spans="2:3" ht="15">
      <c r="B5" s="262"/>
      <c r="C5" s="262"/>
    </row>
    <row r="7" spans="1:3" ht="14.25">
      <c r="A7" s="261" t="s">
        <v>271</v>
      </c>
      <c r="B7" s="261"/>
      <c r="C7" s="261"/>
    </row>
    <row r="8" spans="1:3" ht="14.25">
      <c r="A8" s="261" t="s">
        <v>289</v>
      </c>
      <c r="B8" s="261"/>
      <c r="C8" s="261"/>
    </row>
    <row r="9" spans="1:3" ht="14.25">
      <c r="A9" s="261" t="s">
        <v>320</v>
      </c>
      <c r="B9" s="261"/>
      <c r="C9" s="261"/>
    </row>
    <row r="10" spans="1:3" ht="14.25">
      <c r="A10" s="261" t="s">
        <v>474</v>
      </c>
      <c r="B10" s="261"/>
      <c r="C10" s="261"/>
    </row>
    <row r="12" spans="1:3" ht="60">
      <c r="A12" s="18" t="s">
        <v>272</v>
      </c>
      <c r="B12" s="18" t="s">
        <v>273</v>
      </c>
      <c r="C12" s="18" t="s">
        <v>274</v>
      </c>
    </row>
    <row r="13" spans="1:3" ht="30">
      <c r="A13" s="17" t="s">
        <v>15</v>
      </c>
      <c r="B13" s="18" t="s">
        <v>275</v>
      </c>
      <c r="C13" s="81">
        <v>100</v>
      </c>
    </row>
    <row r="14" spans="1:3" ht="30">
      <c r="A14" s="17" t="s">
        <v>391</v>
      </c>
      <c r="B14" s="18" t="s">
        <v>276</v>
      </c>
      <c r="C14" s="81">
        <v>100</v>
      </c>
    </row>
    <row r="15" spans="1:3" ht="60">
      <c r="A15" s="17" t="s">
        <v>16</v>
      </c>
      <c r="B15" s="18" t="s">
        <v>347</v>
      </c>
      <c r="C15" s="81">
        <v>100</v>
      </c>
    </row>
    <row r="16" spans="1:5" ht="30">
      <c r="A16" s="17" t="s">
        <v>17</v>
      </c>
      <c r="B16" s="18" t="s">
        <v>277</v>
      </c>
      <c r="C16" s="81">
        <v>100</v>
      </c>
      <c r="E16" t="s">
        <v>286</v>
      </c>
    </row>
    <row r="17" spans="1:3" ht="63.75" customHeight="1">
      <c r="A17" s="17" t="s">
        <v>18</v>
      </c>
      <c r="B17" s="18" t="s">
        <v>278</v>
      </c>
      <c r="C17" s="81">
        <v>100</v>
      </c>
    </row>
    <row r="18" spans="1:3" ht="15">
      <c r="A18" s="17" t="s">
        <v>399</v>
      </c>
      <c r="B18" s="18" t="s">
        <v>279</v>
      </c>
      <c r="C18" s="81">
        <v>100</v>
      </c>
    </row>
    <row r="19" spans="1:3" ht="15">
      <c r="A19" s="36"/>
      <c r="B19" s="36"/>
      <c r="C19" s="36"/>
    </row>
    <row r="20" spans="1:3" ht="15">
      <c r="A20" s="36"/>
      <c r="B20" s="36"/>
      <c r="C20" s="36"/>
    </row>
    <row r="21" spans="1:3" ht="15">
      <c r="A21" s="36"/>
      <c r="B21" s="36"/>
      <c r="C21" s="36"/>
    </row>
    <row r="22" spans="1:3" ht="15">
      <c r="A22" s="36"/>
      <c r="B22" s="36"/>
      <c r="C22" s="36"/>
    </row>
    <row r="23" spans="1:3" ht="15">
      <c r="A23" s="36"/>
      <c r="B23" s="36"/>
      <c r="C23" s="36"/>
    </row>
  </sheetData>
  <sheetProtection/>
  <mergeCells count="9">
    <mergeCell ref="A10:C10"/>
    <mergeCell ref="B5:C5"/>
    <mergeCell ref="A7:C7"/>
    <mergeCell ref="A8:C8"/>
    <mergeCell ref="A9:C9"/>
    <mergeCell ref="B1:C1"/>
    <mergeCell ref="B2:C2"/>
    <mergeCell ref="B3:C3"/>
    <mergeCell ref="B4:C4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</cols>
  <sheetData>
    <row r="1" spans="1:4" ht="15">
      <c r="A1" s="14"/>
      <c r="B1" s="15"/>
      <c r="C1" s="30"/>
      <c r="D1" s="4" t="s">
        <v>243</v>
      </c>
    </row>
    <row r="2" spans="1:4" ht="15">
      <c r="A2" s="14"/>
      <c r="B2" s="15"/>
      <c r="C2" s="30"/>
      <c r="D2" s="4" t="s">
        <v>111</v>
      </c>
    </row>
    <row r="3" spans="1:4" ht="15">
      <c r="A3" s="14"/>
      <c r="B3" s="15"/>
      <c r="C3" s="30"/>
      <c r="D3" s="4" t="s">
        <v>302</v>
      </c>
    </row>
    <row r="4" spans="1:4" ht="15">
      <c r="A4" s="14"/>
      <c r="B4" s="15"/>
      <c r="C4" s="30"/>
      <c r="D4" s="16" t="s">
        <v>510</v>
      </c>
    </row>
    <row r="5" spans="1:4" ht="15">
      <c r="A5" s="14"/>
      <c r="B5" s="15"/>
      <c r="C5" s="30"/>
      <c r="D5" s="30"/>
    </row>
    <row r="6" spans="1:4" ht="15">
      <c r="A6" s="14"/>
      <c r="B6" s="15"/>
      <c r="C6" s="14"/>
      <c r="D6" s="14"/>
    </row>
    <row r="7" spans="1:4" ht="14.25">
      <c r="A7" s="261" t="s">
        <v>303</v>
      </c>
      <c r="B7" s="261"/>
      <c r="C7" s="261"/>
      <c r="D7" s="261"/>
    </row>
    <row r="8" spans="1:4" ht="14.25">
      <c r="A8" s="261" t="s">
        <v>223</v>
      </c>
      <c r="B8" s="261"/>
      <c r="C8" s="261"/>
      <c r="D8" s="261"/>
    </row>
    <row r="9" spans="1:4" ht="14.25">
      <c r="A9" s="261" t="s">
        <v>480</v>
      </c>
      <c r="B9" s="261"/>
      <c r="C9" s="261"/>
      <c r="D9" s="261"/>
    </row>
    <row r="10" spans="1:4" ht="15">
      <c r="A10" s="14"/>
      <c r="B10" s="15"/>
      <c r="C10" s="14"/>
      <c r="D10" s="16" t="s">
        <v>175</v>
      </c>
    </row>
    <row r="11" spans="1:4" ht="45" customHeight="1">
      <c r="A11" s="263" t="s">
        <v>232</v>
      </c>
      <c r="B11" s="263"/>
      <c r="C11" s="18" t="s">
        <v>233</v>
      </c>
      <c r="D11" s="19" t="s">
        <v>281</v>
      </c>
    </row>
    <row r="12" spans="1:4" s="3" customFormat="1" ht="15">
      <c r="A12" s="18">
        <v>1</v>
      </c>
      <c r="B12" s="18">
        <v>2</v>
      </c>
      <c r="C12" s="20">
        <v>3</v>
      </c>
      <c r="D12" s="18">
        <v>4</v>
      </c>
    </row>
    <row r="13" spans="1:4" s="24" customFormat="1" ht="14.25">
      <c r="A13" s="22" t="s">
        <v>234</v>
      </c>
      <c r="B13" s="23" t="s">
        <v>235</v>
      </c>
      <c r="C13" s="23" t="s">
        <v>236</v>
      </c>
      <c r="D13" s="121">
        <f>D14+D19+D24+D29+D40+D43</f>
        <v>3836.7</v>
      </c>
    </row>
    <row r="14" spans="1:4" s="24" customFormat="1" ht="14.25">
      <c r="A14" s="22" t="s">
        <v>234</v>
      </c>
      <c r="B14" s="23" t="s">
        <v>237</v>
      </c>
      <c r="C14" s="23" t="s">
        <v>238</v>
      </c>
      <c r="D14" s="121">
        <f>D15</f>
        <v>929.5</v>
      </c>
    </row>
    <row r="15" spans="1:4" s="24" customFormat="1" ht="15">
      <c r="A15" s="25" t="s">
        <v>234</v>
      </c>
      <c r="B15" s="26" t="s">
        <v>239</v>
      </c>
      <c r="C15" s="26" t="s">
        <v>176</v>
      </c>
      <c r="D15" s="122">
        <f>D16+D17+D18</f>
        <v>929.5</v>
      </c>
    </row>
    <row r="16" spans="1:4" s="24" customFormat="1" ht="75" customHeight="1">
      <c r="A16" s="25" t="s">
        <v>234</v>
      </c>
      <c r="B16" s="26" t="s">
        <v>240</v>
      </c>
      <c r="C16" s="127" t="s">
        <v>304</v>
      </c>
      <c r="D16" s="122">
        <v>920</v>
      </c>
    </row>
    <row r="17" spans="1:4" s="24" customFormat="1" ht="105">
      <c r="A17" s="25" t="s">
        <v>234</v>
      </c>
      <c r="B17" s="26" t="s">
        <v>241</v>
      </c>
      <c r="C17" s="26" t="s">
        <v>142</v>
      </c>
      <c r="D17" s="122">
        <v>0.5</v>
      </c>
    </row>
    <row r="18" spans="1:4" s="24" customFormat="1" ht="45">
      <c r="A18" s="25" t="s">
        <v>234</v>
      </c>
      <c r="B18" s="26" t="s">
        <v>305</v>
      </c>
      <c r="C18" s="26" t="s">
        <v>143</v>
      </c>
      <c r="D18" s="122">
        <v>9</v>
      </c>
    </row>
    <row r="19" spans="1:4" s="102" customFormat="1" ht="42.75">
      <c r="A19" s="98" t="s">
        <v>234</v>
      </c>
      <c r="B19" s="100" t="s">
        <v>224</v>
      </c>
      <c r="C19" s="101" t="s">
        <v>229</v>
      </c>
      <c r="D19" s="123">
        <f>D20+D21+D22+D23</f>
        <v>962.2</v>
      </c>
    </row>
    <row r="20" spans="1:13" s="102" customFormat="1" ht="75" customHeight="1">
      <c r="A20" s="98" t="s">
        <v>234</v>
      </c>
      <c r="B20" s="133" t="s">
        <v>227</v>
      </c>
      <c r="C20" s="128" t="s">
        <v>306</v>
      </c>
      <c r="D20" s="124">
        <v>348.6</v>
      </c>
      <c r="I20" s="103"/>
      <c r="J20" s="104"/>
      <c r="K20" s="105"/>
      <c r="L20" s="103"/>
      <c r="M20" s="103"/>
    </row>
    <row r="21" spans="1:13" s="102" customFormat="1" ht="90" customHeight="1">
      <c r="A21" s="98" t="s">
        <v>234</v>
      </c>
      <c r="B21" s="133" t="s">
        <v>228</v>
      </c>
      <c r="C21" s="128" t="s">
        <v>307</v>
      </c>
      <c r="D21" s="124">
        <v>2.4</v>
      </c>
      <c r="I21" s="103"/>
      <c r="J21" s="104"/>
      <c r="K21" s="105"/>
      <c r="L21" s="103"/>
      <c r="M21" s="103"/>
    </row>
    <row r="22" spans="1:13" s="102" customFormat="1" ht="75" customHeight="1">
      <c r="A22" s="98" t="s">
        <v>234</v>
      </c>
      <c r="B22" s="133" t="s">
        <v>225</v>
      </c>
      <c r="C22" s="128" t="s">
        <v>308</v>
      </c>
      <c r="D22" s="124">
        <v>611.2</v>
      </c>
      <c r="I22" s="103"/>
      <c r="J22" s="103"/>
      <c r="K22" s="103"/>
      <c r="L22" s="103"/>
      <c r="M22" s="103"/>
    </row>
    <row r="23" spans="1:13" s="102" customFormat="1" ht="75" customHeight="1">
      <c r="A23" s="98" t="s">
        <v>234</v>
      </c>
      <c r="B23" s="133" t="s">
        <v>226</v>
      </c>
      <c r="C23" s="128" t="s">
        <v>309</v>
      </c>
      <c r="D23" s="124">
        <v>0</v>
      </c>
      <c r="I23" s="103"/>
      <c r="J23" s="103"/>
      <c r="K23" s="103"/>
      <c r="L23" s="103"/>
      <c r="M23" s="103"/>
    </row>
    <row r="24" spans="1:4" s="24" customFormat="1" ht="14.25">
      <c r="A24" s="22" t="s">
        <v>234</v>
      </c>
      <c r="B24" s="99" t="s">
        <v>367</v>
      </c>
      <c r="C24" s="99" t="s">
        <v>368</v>
      </c>
      <c r="D24" s="123">
        <f>D25+D27</f>
        <v>28</v>
      </c>
    </row>
    <row r="25" spans="1:4" s="24" customFormat="1" ht="30">
      <c r="A25" s="25" t="s">
        <v>234</v>
      </c>
      <c r="B25" s="26" t="s">
        <v>369</v>
      </c>
      <c r="C25" s="26" t="s">
        <v>194</v>
      </c>
      <c r="D25" s="124">
        <f>D26</f>
        <v>23</v>
      </c>
    </row>
    <row r="26" spans="1:4" s="24" customFormat="1" ht="30">
      <c r="A26" s="25" t="s">
        <v>234</v>
      </c>
      <c r="B26" s="26" t="s">
        <v>370</v>
      </c>
      <c r="C26" s="26" t="s">
        <v>194</v>
      </c>
      <c r="D26" s="124">
        <v>23</v>
      </c>
    </row>
    <row r="27" spans="1:4" s="24" customFormat="1" ht="15">
      <c r="A27" s="25" t="s">
        <v>234</v>
      </c>
      <c r="B27" s="56" t="s">
        <v>310</v>
      </c>
      <c r="C27" s="130" t="s">
        <v>311</v>
      </c>
      <c r="D27" s="124">
        <f>D28</f>
        <v>5</v>
      </c>
    </row>
    <row r="28" spans="1:4" s="24" customFormat="1" ht="15">
      <c r="A28" s="25" t="s">
        <v>234</v>
      </c>
      <c r="B28" s="56" t="s">
        <v>312</v>
      </c>
      <c r="C28" s="129" t="s">
        <v>311</v>
      </c>
      <c r="D28" s="122">
        <v>5</v>
      </c>
    </row>
    <row r="29" spans="1:4" s="24" customFormat="1" ht="14.25">
      <c r="A29" s="22" t="s">
        <v>234</v>
      </c>
      <c r="B29" s="23" t="s">
        <v>371</v>
      </c>
      <c r="C29" s="23" t="s">
        <v>372</v>
      </c>
      <c r="D29" s="123">
        <f>D30+D35+D32</f>
        <v>1897</v>
      </c>
    </row>
    <row r="30" spans="1:4" s="24" customFormat="1" ht="15">
      <c r="A30" s="25" t="s">
        <v>234</v>
      </c>
      <c r="B30" s="26" t="s">
        <v>107</v>
      </c>
      <c r="C30" s="26" t="s">
        <v>108</v>
      </c>
      <c r="D30" s="124">
        <f>D31</f>
        <v>380</v>
      </c>
    </row>
    <row r="31" spans="1:4" s="24" customFormat="1" ht="45">
      <c r="A31" s="25" t="s">
        <v>234</v>
      </c>
      <c r="B31" s="26" t="s">
        <v>109</v>
      </c>
      <c r="C31" s="26" t="s">
        <v>19</v>
      </c>
      <c r="D31" s="124">
        <v>380</v>
      </c>
    </row>
    <row r="32" spans="1:4" s="24" customFormat="1" ht="15">
      <c r="A32" s="25" t="s">
        <v>234</v>
      </c>
      <c r="B32" s="26" t="s">
        <v>110</v>
      </c>
      <c r="C32" s="26" t="s">
        <v>192</v>
      </c>
      <c r="D32" s="124">
        <f>D34+D33</f>
        <v>347</v>
      </c>
    </row>
    <row r="33" spans="1:4" s="24" customFormat="1" ht="15">
      <c r="A33" s="25" t="s">
        <v>234</v>
      </c>
      <c r="B33" s="26" t="s">
        <v>282</v>
      </c>
      <c r="C33" s="26" t="s">
        <v>283</v>
      </c>
      <c r="D33" s="124">
        <v>7</v>
      </c>
    </row>
    <row r="34" spans="1:4" s="24" customFormat="1" ht="15">
      <c r="A34" s="25" t="s">
        <v>234</v>
      </c>
      <c r="B34" s="26" t="s">
        <v>112</v>
      </c>
      <c r="C34" s="26" t="s">
        <v>193</v>
      </c>
      <c r="D34" s="124">
        <v>340</v>
      </c>
    </row>
    <row r="35" spans="1:4" s="24" customFormat="1" ht="15">
      <c r="A35" s="25" t="s">
        <v>234</v>
      </c>
      <c r="B35" s="131" t="s">
        <v>113</v>
      </c>
      <c r="C35" s="130" t="s">
        <v>177</v>
      </c>
      <c r="D35" s="124">
        <f>D36+D38</f>
        <v>1170</v>
      </c>
    </row>
    <row r="36" spans="1:4" s="24" customFormat="1" ht="15">
      <c r="A36" s="25" t="s">
        <v>234</v>
      </c>
      <c r="B36" s="56" t="s">
        <v>317</v>
      </c>
      <c r="C36" s="130" t="s">
        <v>313</v>
      </c>
      <c r="D36" s="124">
        <f>D37</f>
        <v>200</v>
      </c>
    </row>
    <row r="37" spans="1:4" s="24" customFormat="1" ht="30">
      <c r="A37" s="25" t="s">
        <v>234</v>
      </c>
      <c r="B37" s="56" t="s">
        <v>314</v>
      </c>
      <c r="C37" s="56" t="s">
        <v>381</v>
      </c>
      <c r="D37" s="124">
        <v>200</v>
      </c>
    </row>
    <row r="38" spans="1:4" s="24" customFormat="1" ht="15">
      <c r="A38" s="25" t="s">
        <v>234</v>
      </c>
      <c r="B38" s="132" t="s">
        <v>315</v>
      </c>
      <c r="C38" s="56" t="s">
        <v>316</v>
      </c>
      <c r="D38" s="124">
        <f>D39</f>
        <v>970</v>
      </c>
    </row>
    <row r="39" spans="1:4" s="24" customFormat="1" ht="32.25" customHeight="1">
      <c r="A39" s="25" t="s">
        <v>234</v>
      </c>
      <c r="B39" s="56" t="s">
        <v>318</v>
      </c>
      <c r="C39" s="56" t="s">
        <v>380</v>
      </c>
      <c r="D39" s="122">
        <v>970</v>
      </c>
    </row>
    <row r="40" spans="1:4" s="24" customFormat="1" ht="15">
      <c r="A40" s="25" t="s">
        <v>234</v>
      </c>
      <c r="B40" s="23" t="s">
        <v>114</v>
      </c>
      <c r="C40" s="23" t="s">
        <v>126</v>
      </c>
      <c r="D40" s="121">
        <f>D41</f>
        <v>5</v>
      </c>
    </row>
    <row r="41" spans="1:4" s="24" customFormat="1" ht="45">
      <c r="A41" s="25" t="s">
        <v>234</v>
      </c>
      <c r="B41" s="26" t="s">
        <v>115</v>
      </c>
      <c r="C41" s="26" t="s">
        <v>144</v>
      </c>
      <c r="D41" s="122">
        <f>D42</f>
        <v>5</v>
      </c>
    </row>
    <row r="42" spans="1:4" s="24" customFormat="1" ht="75">
      <c r="A42" s="25" t="s">
        <v>234</v>
      </c>
      <c r="B42" s="26" t="s">
        <v>116</v>
      </c>
      <c r="C42" s="26" t="s">
        <v>145</v>
      </c>
      <c r="D42" s="122">
        <v>5</v>
      </c>
    </row>
    <row r="43" spans="1:4" s="24" customFormat="1" ht="42.75">
      <c r="A43" s="22" t="s">
        <v>234</v>
      </c>
      <c r="B43" s="23" t="s">
        <v>117</v>
      </c>
      <c r="C43" s="23" t="s">
        <v>118</v>
      </c>
      <c r="D43" s="121">
        <f>D44</f>
        <v>15</v>
      </c>
    </row>
    <row r="44" spans="1:4" s="24" customFormat="1" ht="90">
      <c r="A44" s="25" t="s">
        <v>234</v>
      </c>
      <c r="B44" s="56" t="s">
        <v>119</v>
      </c>
      <c r="C44" s="56" t="s">
        <v>120</v>
      </c>
      <c r="D44" s="122">
        <f>D45</f>
        <v>15</v>
      </c>
    </row>
    <row r="45" spans="1:4" s="24" customFormat="1" ht="90">
      <c r="A45" s="25" t="s">
        <v>234</v>
      </c>
      <c r="B45" s="26" t="s">
        <v>121</v>
      </c>
      <c r="C45" s="26" t="s">
        <v>146</v>
      </c>
      <c r="D45" s="122">
        <v>15</v>
      </c>
    </row>
    <row r="46" spans="1:4" s="24" customFormat="1" ht="75">
      <c r="A46" s="25" t="s">
        <v>234</v>
      </c>
      <c r="B46" s="26" t="s">
        <v>122</v>
      </c>
      <c r="C46" s="26" t="s">
        <v>392</v>
      </c>
      <c r="D46" s="122">
        <v>15</v>
      </c>
    </row>
    <row r="47" spans="1:4" s="24" customFormat="1" ht="14.25">
      <c r="A47" s="22" t="s">
        <v>234</v>
      </c>
      <c r="B47" s="23" t="s">
        <v>123</v>
      </c>
      <c r="C47" s="23" t="s">
        <v>178</v>
      </c>
      <c r="D47" s="121">
        <f>D48</f>
        <v>4235.700000000001</v>
      </c>
    </row>
    <row r="48" spans="1:4" s="24" customFormat="1" ht="30">
      <c r="A48" s="25" t="s">
        <v>234</v>
      </c>
      <c r="B48" s="26" t="s">
        <v>124</v>
      </c>
      <c r="C48" s="26" t="s">
        <v>125</v>
      </c>
      <c r="D48" s="122">
        <f>D49+D52</f>
        <v>4235.700000000001</v>
      </c>
    </row>
    <row r="49" spans="1:4" s="24" customFormat="1" ht="30">
      <c r="A49" s="25" t="s">
        <v>234</v>
      </c>
      <c r="B49" s="26" t="s">
        <v>483</v>
      </c>
      <c r="C49" s="26" t="s">
        <v>415</v>
      </c>
      <c r="D49" s="122">
        <f>D50</f>
        <v>4131.6</v>
      </c>
    </row>
    <row r="50" spans="1:4" s="24" customFormat="1" ht="15">
      <c r="A50" s="25" t="s">
        <v>234</v>
      </c>
      <c r="B50" s="26" t="s">
        <v>482</v>
      </c>
      <c r="C50" s="26" t="s">
        <v>127</v>
      </c>
      <c r="D50" s="122">
        <f>D51</f>
        <v>4131.6</v>
      </c>
    </row>
    <row r="51" spans="1:4" s="27" customFormat="1" ht="30">
      <c r="A51" s="25" t="s">
        <v>234</v>
      </c>
      <c r="B51" s="26" t="s">
        <v>481</v>
      </c>
      <c r="C51" s="26" t="s">
        <v>484</v>
      </c>
      <c r="D51" s="122">
        <v>4131.6</v>
      </c>
    </row>
    <row r="52" spans="1:4" s="24" customFormat="1" ht="30" customHeight="1">
      <c r="A52" s="25" t="s">
        <v>234</v>
      </c>
      <c r="B52" s="26" t="s">
        <v>485</v>
      </c>
      <c r="C52" s="26" t="s">
        <v>416</v>
      </c>
      <c r="D52" s="122">
        <f>D55+D53</f>
        <v>104.10000000000001</v>
      </c>
    </row>
    <row r="53" spans="1:4" s="24" customFormat="1" ht="30" customHeight="1">
      <c r="A53" s="25" t="s">
        <v>234</v>
      </c>
      <c r="B53" s="26" t="s">
        <v>486</v>
      </c>
      <c r="C53" s="26" t="s">
        <v>147</v>
      </c>
      <c r="D53" s="122">
        <f>D54</f>
        <v>88.4</v>
      </c>
    </row>
    <row r="54" spans="1:4" s="24" customFormat="1" ht="45" customHeight="1">
      <c r="A54" s="25" t="s">
        <v>234</v>
      </c>
      <c r="B54" s="26" t="s">
        <v>487</v>
      </c>
      <c r="C54" s="26" t="s">
        <v>401</v>
      </c>
      <c r="D54" s="122">
        <v>88.4</v>
      </c>
    </row>
    <row r="55" spans="1:4" s="24" customFormat="1" ht="30" customHeight="1">
      <c r="A55" s="25" t="s">
        <v>234</v>
      </c>
      <c r="B55" s="26" t="s">
        <v>488</v>
      </c>
      <c r="C55" s="26" t="s">
        <v>128</v>
      </c>
      <c r="D55" s="122">
        <f>D56+D57</f>
        <v>15.7</v>
      </c>
    </row>
    <row r="56" spans="1:4" s="24" customFormat="1" ht="45" customHeight="1">
      <c r="A56" s="25" t="s">
        <v>234</v>
      </c>
      <c r="B56" s="26" t="s">
        <v>489</v>
      </c>
      <c r="C56" s="26" t="s">
        <v>417</v>
      </c>
      <c r="D56" s="122">
        <v>0.6</v>
      </c>
    </row>
    <row r="57" spans="1:4" s="24" customFormat="1" ht="45" customHeight="1">
      <c r="A57" s="25" t="s">
        <v>234</v>
      </c>
      <c r="B57" s="26" t="s">
        <v>489</v>
      </c>
      <c r="C57" s="26" t="s">
        <v>418</v>
      </c>
      <c r="D57" s="122">
        <v>15.1</v>
      </c>
    </row>
    <row r="58" spans="1:4" s="24" customFormat="1" ht="15">
      <c r="A58" s="264"/>
      <c r="B58" s="264"/>
      <c r="C58" s="23" t="s">
        <v>129</v>
      </c>
      <c r="D58" s="121">
        <f>D13+D47</f>
        <v>8072.400000000001</v>
      </c>
    </row>
    <row r="59" spans="1:4" s="24" customFormat="1" ht="15">
      <c r="A59" s="28"/>
      <c r="B59" s="28"/>
      <c r="C59" s="28"/>
      <c r="D59" s="28"/>
    </row>
    <row r="60" spans="1:4" s="24" customFormat="1" ht="15">
      <c r="A60" s="28"/>
      <c r="B60" s="28"/>
      <c r="C60" s="28"/>
      <c r="D60" s="28"/>
    </row>
    <row r="61" spans="1:4" s="24" customFormat="1" ht="15">
      <c r="A61" s="28"/>
      <c r="B61" s="28"/>
      <c r="C61" s="28"/>
      <c r="D61" s="28"/>
    </row>
    <row r="62" spans="1:4" s="24" customFormat="1" ht="15">
      <c r="A62" s="28"/>
      <c r="B62" s="28"/>
      <c r="C62" s="28"/>
      <c r="D62" s="28"/>
    </row>
    <row r="63" spans="1:4" s="24" customFormat="1" ht="15">
      <c r="A63" s="28"/>
      <c r="B63" s="28"/>
      <c r="C63" s="28"/>
      <c r="D63" s="28"/>
    </row>
    <row r="64" spans="1:4" s="24" customFormat="1" ht="15">
      <c r="A64" s="28"/>
      <c r="B64" s="28"/>
      <c r="C64" s="28"/>
      <c r="D64" s="28"/>
    </row>
    <row r="65" spans="1:4" s="24" customFormat="1" ht="15">
      <c r="A65" s="28"/>
      <c r="B65" s="28"/>
      <c r="C65" s="28"/>
      <c r="D65" s="28"/>
    </row>
    <row r="66" spans="1:4" s="24" customFormat="1" ht="15">
      <c r="A66" s="28"/>
      <c r="B66" s="28"/>
      <c r="C66" s="28"/>
      <c r="D66" s="28"/>
    </row>
    <row r="67" spans="1:4" s="24" customFormat="1" ht="15">
      <c r="A67" s="28"/>
      <c r="B67" s="28"/>
      <c r="C67" s="28"/>
      <c r="D67" s="28"/>
    </row>
    <row r="68" spans="1:4" s="24" customFormat="1" ht="15">
      <c r="A68" s="28"/>
      <c r="B68" s="28"/>
      <c r="C68" s="28"/>
      <c r="D68" s="28"/>
    </row>
    <row r="69" spans="1:4" s="24" customFormat="1" ht="15">
      <c r="A69" s="28"/>
      <c r="B69" s="28"/>
      <c r="C69" s="28"/>
      <c r="D69" s="28"/>
    </row>
    <row r="70" spans="1:4" s="24" customFormat="1" ht="15">
      <c r="A70" s="28"/>
      <c r="B70" s="28"/>
      <c r="C70" s="28"/>
      <c r="D70" s="28"/>
    </row>
    <row r="71" spans="1:4" s="24" customFormat="1" ht="15">
      <c r="A71" s="28"/>
      <c r="B71" s="28"/>
      <c r="C71" s="28"/>
      <c r="D71" s="28"/>
    </row>
    <row r="72" spans="1:4" s="24" customFormat="1" ht="15">
      <c r="A72" s="28"/>
      <c r="B72" s="28"/>
      <c r="C72" s="28"/>
      <c r="D72" s="28"/>
    </row>
    <row r="73" spans="1:4" s="24" customFormat="1" ht="15">
      <c r="A73" s="28"/>
      <c r="B73" s="28"/>
      <c r="C73" s="28"/>
      <c r="D73" s="28"/>
    </row>
    <row r="74" spans="1:4" s="24" customFormat="1" ht="15">
      <c r="A74" s="28"/>
      <c r="B74" s="28"/>
      <c r="C74" s="28"/>
      <c r="D74" s="28"/>
    </row>
    <row r="75" spans="1:4" s="24" customFormat="1" ht="15">
      <c r="A75" s="28"/>
      <c r="B75" s="28"/>
      <c r="C75" s="28"/>
      <c r="D75" s="28"/>
    </row>
    <row r="76" spans="1:4" s="24" customFormat="1" ht="15">
      <c r="A76" s="28"/>
      <c r="B76" s="28"/>
      <c r="C76" s="28"/>
      <c r="D76" s="28"/>
    </row>
    <row r="77" spans="1:4" s="24" customFormat="1" ht="15">
      <c r="A77" s="28"/>
      <c r="B77" s="28"/>
      <c r="C77" s="28"/>
      <c r="D77" s="28"/>
    </row>
    <row r="78" spans="1:4" s="24" customFormat="1" ht="15">
      <c r="A78" s="28"/>
      <c r="B78" s="28"/>
      <c r="C78" s="28"/>
      <c r="D78" s="28"/>
    </row>
    <row r="79" spans="1:4" s="24" customFormat="1" ht="15">
      <c r="A79" s="28"/>
      <c r="B79" s="28"/>
      <c r="C79" s="28"/>
      <c r="D79" s="28"/>
    </row>
    <row r="80" spans="1:4" s="24" customFormat="1" ht="15">
      <c r="A80" s="28"/>
      <c r="B80" s="28"/>
      <c r="C80" s="28"/>
      <c r="D80" s="28"/>
    </row>
    <row r="81" spans="1:4" s="24" customFormat="1" ht="15">
      <c r="A81" s="28"/>
      <c r="B81" s="28"/>
      <c r="C81" s="28"/>
      <c r="D81" s="28"/>
    </row>
    <row r="82" spans="1:4" s="24" customFormat="1" ht="15">
      <c r="A82" s="28"/>
      <c r="B82" s="28"/>
      <c r="C82" s="28"/>
      <c r="D82" s="28"/>
    </row>
    <row r="83" spans="1:4" s="24" customFormat="1" ht="15">
      <c r="A83" s="28"/>
      <c r="B83" s="28"/>
      <c r="C83" s="28"/>
      <c r="D83" s="28"/>
    </row>
    <row r="84" spans="1:4" s="24" customFormat="1" ht="15">
      <c r="A84" s="28"/>
      <c r="B84" s="28"/>
      <c r="C84" s="28"/>
      <c r="D84" s="28"/>
    </row>
    <row r="85" spans="1:4" s="24" customFormat="1" ht="15">
      <c r="A85" s="28"/>
      <c r="B85" s="28"/>
      <c r="C85" s="28"/>
      <c r="D85" s="28"/>
    </row>
    <row r="86" spans="1:4" s="24" customFormat="1" ht="15">
      <c r="A86" s="28"/>
      <c r="B86" s="28"/>
      <c r="C86" s="28"/>
      <c r="D86" s="28"/>
    </row>
    <row r="87" spans="1:4" s="24" customFormat="1" ht="15">
      <c r="A87" s="28"/>
      <c r="B87" s="28"/>
      <c r="C87" s="28"/>
      <c r="D87" s="28"/>
    </row>
    <row r="88" spans="1:4" s="24" customFormat="1" ht="15">
      <c r="A88" s="28"/>
      <c r="B88" s="28"/>
      <c r="C88" s="28"/>
      <c r="D88" s="28"/>
    </row>
    <row r="89" spans="1:4" s="24" customFormat="1" ht="15">
      <c r="A89" s="28"/>
      <c r="B89" s="28"/>
      <c r="C89" s="28"/>
      <c r="D89" s="28"/>
    </row>
    <row r="90" spans="1:4" s="24" customFormat="1" ht="15">
      <c r="A90" s="28"/>
      <c r="B90" s="28"/>
      <c r="C90" s="28"/>
      <c r="D90" s="28"/>
    </row>
    <row r="91" spans="1:4" s="24" customFormat="1" ht="15">
      <c r="A91" s="28"/>
      <c r="B91" s="28"/>
      <c r="C91" s="28"/>
      <c r="D91" s="28"/>
    </row>
    <row r="92" spans="1:4" s="24" customFormat="1" ht="15">
      <c r="A92" s="28"/>
      <c r="B92" s="28"/>
      <c r="C92" s="28"/>
      <c r="D92" s="28"/>
    </row>
    <row r="93" spans="1:4" s="24" customFormat="1" ht="15">
      <c r="A93" s="28"/>
      <c r="B93" s="28"/>
      <c r="C93" s="28"/>
      <c r="D93" s="28"/>
    </row>
    <row r="94" spans="1:4" s="24" customFormat="1" ht="15">
      <c r="A94" s="28"/>
      <c r="B94" s="28"/>
      <c r="C94" s="28"/>
      <c r="D94" s="28"/>
    </row>
    <row r="95" spans="1:4" s="24" customFormat="1" ht="15">
      <c r="A95" s="28"/>
      <c r="B95" s="28"/>
      <c r="C95" s="28"/>
      <c r="D95" s="28"/>
    </row>
    <row r="96" spans="1:4" s="24" customFormat="1" ht="15">
      <c r="A96" s="28"/>
      <c r="B96" s="28"/>
      <c r="C96" s="28"/>
      <c r="D96" s="28"/>
    </row>
    <row r="97" spans="1:4" s="24" customFormat="1" ht="15">
      <c r="A97" s="28"/>
      <c r="B97" s="28"/>
      <c r="C97" s="28"/>
      <c r="D97" s="28"/>
    </row>
    <row r="98" spans="1:4" s="24" customFormat="1" ht="12.75">
      <c r="A98" s="29"/>
      <c r="B98" s="29"/>
      <c r="C98" s="29"/>
      <c r="D98" s="29"/>
    </row>
    <row r="99" spans="1:4" s="24" customFormat="1" ht="12.75">
      <c r="A99" s="29"/>
      <c r="B99" s="29"/>
      <c r="C99" s="29"/>
      <c r="D99" s="29"/>
    </row>
    <row r="100" spans="1:4" s="24" customFormat="1" ht="12.75">
      <c r="A100" s="29"/>
      <c r="B100" s="29"/>
      <c r="C100" s="29"/>
      <c r="D100" s="29"/>
    </row>
    <row r="101" spans="1:4" s="24" customFormat="1" ht="12.75">
      <c r="A101" s="29"/>
      <c r="B101" s="29"/>
      <c r="C101" s="29"/>
      <c r="D101" s="29"/>
    </row>
    <row r="102" spans="1:4" s="24" customFormat="1" ht="12.75">
      <c r="A102" s="29"/>
      <c r="B102" s="29"/>
      <c r="C102" s="29"/>
      <c r="D102" s="29"/>
    </row>
    <row r="103" spans="1:4" s="24" customFormat="1" ht="12.75">
      <c r="A103" s="29"/>
      <c r="B103" s="29"/>
      <c r="C103" s="29"/>
      <c r="D103" s="29"/>
    </row>
    <row r="104" spans="1:4" s="24" customFormat="1" ht="12.75">
      <c r="A104" s="29"/>
      <c r="B104" s="29"/>
      <c r="C104" s="29"/>
      <c r="D104" s="29"/>
    </row>
    <row r="105" spans="1:4" s="24" customFormat="1" ht="12.75">
      <c r="A105" s="29"/>
      <c r="B105" s="29"/>
      <c r="C105" s="29"/>
      <c r="D105" s="29"/>
    </row>
    <row r="106" spans="1:4" s="24" customFormat="1" ht="12.75">
      <c r="A106" s="29"/>
      <c r="B106" s="29"/>
      <c r="C106" s="29"/>
      <c r="D106" s="29"/>
    </row>
    <row r="107" spans="1:4" s="24" customFormat="1" ht="12.75">
      <c r="A107" s="29"/>
      <c r="B107" s="29"/>
      <c r="C107" s="29"/>
      <c r="D107" s="29"/>
    </row>
    <row r="108" spans="1:4" s="24" customFormat="1" ht="12.75">
      <c r="A108" s="29"/>
      <c r="B108" s="29"/>
      <c r="C108" s="29"/>
      <c r="D108" s="29"/>
    </row>
    <row r="109" spans="1:4" s="24" customFormat="1" ht="12.75">
      <c r="A109" s="29"/>
      <c r="B109" s="29"/>
      <c r="C109" s="29"/>
      <c r="D109" s="29"/>
    </row>
    <row r="110" spans="1:4" s="24" customFormat="1" ht="12.75">
      <c r="A110" s="29"/>
      <c r="B110" s="29"/>
      <c r="C110" s="29"/>
      <c r="D110" s="29"/>
    </row>
    <row r="111" spans="1:4" s="24" customFormat="1" ht="12.75">
      <c r="A111" s="29"/>
      <c r="B111" s="29"/>
      <c r="C111" s="29"/>
      <c r="D111" s="29"/>
    </row>
    <row r="112" spans="1:4" s="24" customFormat="1" ht="12.75">
      <c r="A112" s="29"/>
      <c r="B112" s="29"/>
      <c r="C112" s="29"/>
      <c r="D112" s="29"/>
    </row>
    <row r="113" spans="1:4" s="24" customFormat="1" ht="12.75">
      <c r="A113" s="29"/>
      <c r="B113" s="29"/>
      <c r="C113" s="29"/>
      <c r="D113" s="29"/>
    </row>
    <row r="114" spans="1:4" s="24" customFormat="1" ht="12.75">
      <c r="A114" s="29"/>
      <c r="B114" s="29"/>
      <c r="C114" s="29"/>
      <c r="D114" s="29"/>
    </row>
    <row r="115" spans="1:4" s="24" customFormat="1" ht="12.75">
      <c r="A115" s="29"/>
      <c r="B115" s="29"/>
      <c r="C115" s="29"/>
      <c r="D115" s="29"/>
    </row>
    <row r="116" spans="1:4" s="24" customFormat="1" ht="12.75">
      <c r="A116" s="29"/>
      <c r="B116" s="29"/>
      <c r="C116" s="29"/>
      <c r="D116" s="29"/>
    </row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</sheetData>
  <sheetProtection/>
  <mergeCells count="5">
    <mergeCell ref="A11:B11"/>
    <mergeCell ref="A58:B58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5.75390625" style="0" customWidth="1"/>
    <col min="2" max="2" width="21.00390625" style="0" customWidth="1"/>
    <col min="3" max="3" width="58.75390625" style="0" customWidth="1"/>
    <col min="4" max="5" width="10.00390625" style="0" customWidth="1"/>
  </cols>
  <sheetData>
    <row r="1" spans="1:5" ht="15">
      <c r="A1" s="14"/>
      <c r="B1" s="15"/>
      <c r="C1" s="30"/>
      <c r="D1" s="30"/>
      <c r="E1" s="16" t="s">
        <v>261</v>
      </c>
    </row>
    <row r="2" spans="1:5" ht="15">
      <c r="A2" s="14"/>
      <c r="B2" s="15"/>
      <c r="C2" s="30"/>
      <c r="D2" s="30"/>
      <c r="E2" s="16" t="s">
        <v>111</v>
      </c>
    </row>
    <row r="3" spans="1:5" ht="15">
      <c r="A3" s="14"/>
      <c r="B3" s="15"/>
      <c r="C3" s="30"/>
      <c r="D3" s="30"/>
      <c r="E3" s="16" t="s">
        <v>302</v>
      </c>
    </row>
    <row r="4" spans="1:5" ht="15">
      <c r="A4" s="14"/>
      <c r="B4" s="15"/>
      <c r="C4" s="30"/>
      <c r="D4" s="30"/>
      <c r="E4" s="16" t="s">
        <v>510</v>
      </c>
    </row>
    <row r="5" spans="1:4" ht="15">
      <c r="A5" s="14"/>
      <c r="B5" s="15"/>
      <c r="C5" s="262"/>
      <c r="D5" s="262"/>
    </row>
    <row r="6" spans="1:5" ht="15">
      <c r="A6" s="14"/>
      <c r="B6" s="15"/>
      <c r="C6" s="14"/>
      <c r="D6" s="14"/>
      <c r="E6" s="14"/>
    </row>
    <row r="7" spans="1:5" ht="14.25">
      <c r="A7" s="261" t="s">
        <v>319</v>
      </c>
      <c r="B7" s="261"/>
      <c r="C7" s="261"/>
      <c r="D7" s="261"/>
      <c r="E7" s="261"/>
    </row>
    <row r="8" spans="1:5" ht="14.25">
      <c r="A8" s="261" t="s">
        <v>223</v>
      </c>
      <c r="B8" s="261"/>
      <c r="C8" s="261"/>
      <c r="D8" s="261"/>
      <c r="E8" s="261"/>
    </row>
    <row r="9" spans="1:5" ht="14.25">
      <c r="A9" s="261" t="s">
        <v>490</v>
      </c>
      <c r="B9" s="261"/>
      <c r="C9" s="261"/>
      <c r="D9" s="261"/>
      <c r="E9" s="261"/>
    </row>
    <row r="10" spans="1:5" ht="15">
      <c r="A10" s="14"/>
      <c r="B10" s="15"/>
      <c r="C10" s="14"/>
      <c r="D10" s="16"/>
      <c r="E10" s="16" t="s">
        <v>175</v>
      </c>
    </row>
    <row r="11" spans="1:5" ht="45" customHeight="1">
      <c r="A11" s="267" t="s">
        <v>232</v>
      </c>
      <c r="B11" s="268"/>
      <c r="C11" s="18" t="s">
        <v>233</v>
      </c>
      <c r="D11" s="19">
        <v>2020</v>
      </c>
      <c r="E11" s="19">
        <v>2021</v>
      </c>
    </row>
    <row r="12" spans="1:5" ht="15">
      <c r="A12" s="18">
        <v>1</v>
      </c>
      <c r="B12" s="18">
        <v>2</v>
      </c>
      <c r="C12" s="20">
        <v>3</v>
      </c>
      <c r="D12" s="18">
        <v>4</v>
      </c>
      <c r="E12" s="18">
        <v>5</v>
      </c>
    </row>
    <row r="13" spans="1:5" ht="28.5">
      <c r="A13" s="22" t="s">
        <v>234</v>
      </c>
      <c r="B13" s="23" t="s">
        <v>235</v>
      </c>
      <c r="C13" s="23" t="s">
        <v>236</v>
      </c>
      <c r="D13" s="121">
        <f>D14+D19+D24+D29+D40+D43</f>
        <v>3869.3</v>
      </c>
      <c r="E13" s="121">
        <f>E14+E19+E24+E29+E40+E43</f>
        <v>3909.1</v>
      </c>
    </row>
    <row r="14" spans="1:5" ht="28.5">
      <c r="A14" s="22" t="s">
        <v>234</v>
      </c>
      <c r="B14" s="23" t="s">
        <v>237</v>
      </c>
      <c r="C14" s="23" t="s">
        <v>238</v>
      </c>
      <c r="D14" s="121">
        <f>D15</f>
        <v>929.5</v>
      </c>
      <c r="E14" s="121">
        <f>E15</f>
        <v>929.5</v>
      </c>
    </row>
    <row r="15" spans="1:5" ht="30">
      <c r="A15" s="25" t="s">
        <v>234</v>
      </c>
      <c r="B15" s="26" t="s">
        <v>239</v>
      </c>
      <c r="C15" s="26" t="s">
        <v>176</v>
      </c>
      <c r="D15" s="122">
        <f>D16+D17+D18</f>
        <v>929.5</v>
      </c>
      <c r="E15" s="122">
        <f>E16+E17+E18</f>
        <v>929.5</v>
      </c>
    </row>
    <row r="16" spans="1:5" ht="78">
      <c r="A16" s="25" t="s">
        <v>234</v>
      </c>
      <c r="B16" s="26" t="s">
        <v>240</v>
      </c>
      <c r="C16" s="127" t="s">
        <v>304</v>
      </c>
      <c r="D16" s="122">
        <v>920</v>
      </c>
      <c r="E16" s="122">
        <v>920</v>
      </c>
    </row>
    <row r="17" spans="1:9" ht="105">
      <c r="A17" s="25" t="s">
        <v>234</v>
      </c>
      <c r="B17" s="26" t="s">
        <v>241</v>
      </c>
      <c r="C17" s="26" t="s">
        <v>142</v>
      </c>
      <c r="D17" s="122">
        <v>0.5</v>
      </c>
      <c r="E17" s="122">
        <v>0.5</v>
      </c>
      <c r="I17" s="31"/>
    </row>
    <row r="18" spans="1:5" ht="45">
      <c r="A18" s="25" t="s">
        <v>234</v>
      </c>
      <c r="B18" s="26" t="s">
        <v>305</v>
      </c>
      <c r="C18" s="26" t="s">
        <v>143</v>
      </c>
      <c r="D18" s="122">
        <v>9</v>
      </c>
      <c r="E18" s="122">
        <v>9</v>
      </c>
    </row>
    <row r="19" spans="1:5" ht="42.75">
      <c r="A19" s="98" t="s">
        <v>234</v>
      </c>
      <c r="B19" s="100" t="s">
        <v>224</v>
      </c>
      <c r="C19" s="101" t="s">
        <v>229</v>
      </c>
      <c r="D19" s="123">
        <f>D20+D21+D22+D23</f>
        <v>994.8</v>
      </c>
      <c r="E19" s="123">
        <f>E20+E21+E22+E23</f>
        <v>1034.6</v>
      </c>
    </row>
    <row r="20" spans="1:5" ht="75">
      <c r="A20" s="98" t="s">
        <v>234</v>
      </c>
      <c r="B20" s="133" t="s">
        <v>227</v>
      </c>
      <c r="C20" s="128" t="s">
        <v>306</v>
      </c>
      <c r="D20" s="124">
        <v>358.9</v>
      </c>
      <c r="E20" s="124">
        <v>373.6</v>
      </c>
    </row>
    <row r="21" spans="1:5" ht="90">
      <c r="A21" s="98" t="s">
        <v>234</v>
      </c>
      <c r="B21" s="133" t="s">
        <v>228</v>
      </c>
      <c r="C21" s="128" t="s">
        <v>307</v>
      </c>
      <c r="D21" s="124">
        <v>2.4</v>
      </c>
      <c r="E21" s="124">
        <v>2.5</v>
      </c>
    </row>
    <row r="22" spans="1:5" ht="75">
      <c r="A22" s="98" t="s">
        <v>234</v>
      </c>
      <c r="B22" s="133" t="s">
        <v>225</v>
      </c>
      <c r="C22" s="128" t="s">
        <v>308</v>
      </c>
      <c r="D22" s="124">
        <v>633.5</v>
      </c>
      <c r="E22" s="124">
        <v>658.5</v>
      </c>
    </row>
    <row r="23" spans="1:5" ht="75">
      <c r="A23" s="98" t="s">
        <v>234</v>
      </c>
      <c r="B23" s="133" t="s">
        <v>226</v>
      </c>
      <c r="C23" s="128" t="s">
        <v>309</v>
      </c>
      <c r="D23" s="124">
        <v>0</v>
      </c>
      <c r="E23" s="124">
        <v>0</v>
      </c>
    </row>
    <row r="24" spans="1:5" ht="28.5">
      <c r="A24" s="22" t="s">
        <v>234</v>
      </c>
      <c r="B24" s="99" t="s">
        <v>367</v>
      </c>
      <c r="C24" s="99" t="s">
        <v>368</v>
      </c>
      <c r="D24" s="123">
        <f>D25+D27</f>
        <v>28</v>
      </c>
      <c r="E24" s="123">
        <f>E25+E27</f>
        <v>28</v>
      </c>
    </row>
    <row r="25" spans="1:5" ht="30">
      <c r="A25" s="25" t="s">
        <v>234</v>
      </c>
      <c r="B25" s="26" t="s">
        <v>369</v>
      </c>
      <c r="C25" s="26" t="s">
        <v>194</v>
      </c>
      <c r="D25" s="124">
        <f>D26</f>
        <v>23</v>
      </c>
      <c r="E25" s="124">
        <f>E26</f>
        <v>23</v>
      </c>
    </row>
    <row r="26" spans="1:5" ht="30">
      <c r="A26" s="25" t="s">
        <v>234</v>
      </c>
      <c r="B26" s="26" t="s">
        <v>370</v>
      </c>
      <c r="C26" s="26" t="s">
        <v>194</v>
      </c>
      <c r="D26" s="124">
        <v>23</v>
      </c>
      <c r="E26" s="124">
        <v>23</v>
      </c>
    </row>
    <row r="27" spans="1:5" ht="30">
      <c r="A27" s="25" t="s">
        <v>234</v>
      </c>
      <c r="B27" s="56" t="s">
        <v>310</v>
      </c>
      <c r="C27" s="130" t="s">
        <v>311</v>
      </c>
      <c r="D27" s="122">
        <f>D28</f>
        <v>5</v>
      </c>
      <c r="E27" s="124">
        <f>E28</f>
        <v>5</v>
      </c>
    </row>
    <row r="28" spans="1:5" ht="30">
      <c r="A28" s="25" t="s">
        <v>234</v>
      </c>
      <c r="B28" s="56" t="s">
        <v>312</v>
      </c>
      <c r="C28" s="129" t="s">
        <v>311</v>
      </c>
      <c r="D28" s="122">
        <v>5</v>
      </c>
      <c r="E28" s="124">
        <v>5</v>
      </c>
    </row>
    <row r="29" spans="1:5" ht="28.5">
      <c r="A29" s="22" t="s">
        <v>234</v>
      </c>
      <c r="B29" s="23" t="s">
        <v>371</v>
      </c>
      <c r="C29" s="23" t="s">
        <v>372</v>
      </c>
      <c r="D29" s="123">
        <f>D30+D35+D32</f>
        <v>1897</v>
      </c>
      <c r="E29" s="123">
        <f>E30+E35+E32</f>
        <v>1897</v>
      </c>
    </row>
    <row r="30" spans="1:5" ht="30">
      <c r="A30" s="25" t="s">
        <v>234</v>
      </c>
      <c r="B30" s="26" t="s">
        <v>107</v>
      </c>
      <c r="C30" s="26" t="s">
        <v>108</v>
      </c>
      <c r="D30" s="124">
        <f>D31</f>
        <v>380</v>
      </c>
      <c r="E30" s="124">
        <f>E31</f>
        <v>380</v>
      </c>
    </row>
    <row r="31" spans="1:5" ht="45">
      <c r="A31" s="25" t="s">
        <v>234</v>
      </c>
      <c r="B31" s="26" t="s">
        <v>109</v>
      </c>
      <c r="C31" s="26" t="s">
        <v>19</v>
      </c>
      <c r="D31" s="124">
        <v>380</v>
      </c>
      <c r="E31" s="124">
        <v>380</v>
      </c>
    </row>
    <row r="32" spans="1:5" ht="30">
      <c r="A32" s="25" t="s">
        <v>234</v>
      </c>
      <c r="B32" s="26" t="s">
        <v>110</v>
      </c>
      <c r="C32" s="26" t="s">
        <v>192</v>
      </c>
      <c r="D32" s="124">
        <f>D34+D33</f>
        <v>347</v>
      </c>
      <c r="E32" s="124">
        <f>E34+E33</f>
        <v>347</v>
      </c>
    </row>
    <row r="33" spans="1:5" ht="30">
      <c r="A33" s="25" t="s">
        <v>234</v>
      </c>
      <c r="B33" s="26" t="s">
        <v>282</v>
      </c>
      <c r="C33" s="26" t="s">
        <v>283</v>
      </c>
      <c r="D33" s="124">
        <v>7</v>
      </c>
      <c r="E33" s="124">
        <v>7</v>
      </c>
    </row>
    <row r="34" spans="1:5" ht="30">
      <c r="A34" s="25" t="s">
        <v>234</v>
      </c>
      <c r="B34" s="26" t="s">
        <v>112</v>
      </c>
      <c r="C34" s="26" t="s">
        <v>193</v>
      </c>
      <c r="D34" s="124">
        <v>340</v>
      </c>
      <c r="E34" s="124">
        <v>340</v>
      </c>
    </row>
    <row r="35" spans="1:5" ht="30">
      <c r="A35" s="25" t="s">
        <v>234</v>
      </c>
      <c r="B35" s="131" t="s">
        <v>113</v>
      </c>
      <c r="C35" s="130" t="s">
        <v>177</v>
      </c>
      <c r="D35" s="124">
        <f>D36+D38</f>
        <v>1170</v>
      </c>
      <c r="E35" s="124">
        <f>E36+E38</f>
        <v>1170</v>
      </c>
    </row>
    <row r="36" spans="1:5" ht="30">
      <c r="A36" s="25" t="s">
        <v>234</v>
      </c>
      <c r="B36" s="56" t="s">
        <v>317</v>
      </c>
      <c r="C36" s="130" t="s">
        <v>313</v>
      </c>
      <c r="D36" s="124">
        <f>D37</f>
        <v>200</v>
      </c>
      <c r="E36" s="124">
        <f>E37</f>
        <v>200</v>
      </c>
    </row>
    <row r="37" spans="1:5" ht="30">
      <c r="A37" s="25" t="s">
        <v>234</v>
      </c>
      <c r="B37" s="56" t="s">
        <v>314</v>
      </c>
      <c r="C37" s="56" t="s">
        <v>381</v>
      </c>
      <c r="D37" s="124">
        <v>200</v>
      </c>
      <c r="E37" s="124">
        <v>200</v>
      </c>
    </row>
    <row r="38" spans="1:5" ht="30">
      <c r="A38" s="25" t="s">
        <v>234</v>
      </c>
      <c r="B38" s="132" t="s">
        <v>315</v>
      </c>
      <c r="C38" s="56" t="s">
        <v>316</v>
      </c>
      <c r="D38" s="124">
        <f>D39</f>
        <v>970</v>
      </c>
      <c r="E38" s="124">
        <f>E39</f>
        <v>970</v>
      </c>
    </row>
    <row r="39" spans="1:5" ht="30">
      <c r="A39" s="25" t="s">
        <v>234</v>
      </c>
      <c r="B39" s="56" t="s">
        <v>318</v>
      </c>
      <c r="C39" s="56" t="s">
        <v>380</v>
      </c>
      <c r="D39" s="122">
        <v>970</v>
      </c>
      <c r="E39" s="122">
        <v>970</v>
      </c>
    </row>
    <row r="40" spans="1:5" ht="28.5">
      <c r="A40" s="25" t="s">
        <v>234</v>
      </c>
      <c r="B40" s="23" t="s">
        <v>114</v>
      </c>
      <c r="C40" s="23" t="s">
        <v>126</v>
      </c>
      <c r="D40" s="121">
        <f>D41</f>
        <v>5</v>
      </c>
      <c r="E40" s="121">
        <f>E41</f>
        <v>5</v>
      </c>
    </row>
    <row r="41" spans="1:5" ht="45">
      <c r="A41" s="25" t="s">
        <v>234</v>
      </c>
      <c r="B41" s="26" t="s">
        <v>115</v>
      </c>
      <c r="C41" s="26" t="s">
        <v>144</v>
      </c>
      <c r="D41" s="122">
        <f>D42</f>
        <v>5</v>
      </c>
      <c r="E41" s="122">
        <f>E42</f>
        <v>5</v>
      </c>
    </row>
    <row r="42" spans="1:5" ht="75">
      <c r="A42" s="25" t="s">
        <v>234</v>
      </c>
      <c r="B42" s="26" t="s">
        <v>116</v>
      </c>
      <c r="C42" s="26" t="s">
        <v>145</v>
      </c>
      <c r="D42" s="122">
        <v>5</v>
      </c>
      <c r="E42" s="122">
        <v>5</v>
      </c>
    </row>
    <row r="43" spans="1:5" ht="42.75">
      <c r="A43" s="22" t="s">
        <v>234</v>
      </c>
      <c r="B43" s="23" t="s">
        <v>117</v>
      </c>
      <c r="C43" s="23" t="s">
        <v>118</v>
      </c>
      <c r="D43" s="121">
        <f aca="true" t="shared" si="0" ref="D43:E45">D44</f>
        <v>15</v>
      </c>
      <c r="E43" s="121">
        <f t="shared" si="0"/>
        <v>15</v>
      </c>
    </row>
    <row r="44" spans="1:5" ht="90">
      <c r="A44" s="25" t="s">
        <v>234</v>
      </c>
      <c r="B44" s="56" t="s">
        <v>119</v>
      </c>
      <c r="C44" s="56" t="s">
        <v>120</v>
      </c>
      <c r="D44" s="122">
        <f t="shared" si="0"/>
        <v>15</v>
      </c>
      <c r="E44" s="122">
        <f t="shared" si="0"/>
        <v>15</v>
      </c>
    </row>
    <row r="45" spans="1:5" ht="90">
      <c r="A45" s="25" t="s">
        <v>234</v>
      </c>
      <c r="B45" s="26" t="s">
        <v>121</v>
      </c>
      <c r="C45" s="26" t="s">
        <v>146</v>
      </c>
      <c r="D45" s="122">
        <f t="shared" si="0"/>
        <v>15</v>
      </c>
      <c r="E45" s="122">
        <f t="shared" si="0"/>
        <v>15</v>
      </c>
    </row>
    <row r="46" spans="1:5" ht="75">
      <c r="A46" s="25" t="s">
        <v>234</v>
      </c>
      <c r="B46" s="26" t="s">
        <v>122</v>
      </c>
      <c r="C46" s="26" t="s">
        <v>392</v>
      </c>
      <c r="D46" s="122">
        <v>15</v>
      </c>
      <c r="E46" s="122">
        <v>15</v>
      </c>
    </row>
    <row r="47" spans="1:5" ht="28.5">
      <c r="A47" s="22" t="s">
        <v>234</v>
      </c>
      <c r="B47" s="23" t="s">
        <v>123</v>
      </c>
      <c r="C47" s="23" t="s">
        <v>178</v>
      </c>
      <c r="D47" s="121">
        <f>D48</f>
        <v>4320.9</v>
      </c>
      <c r="E47" s="121">
        <f>E48</f>
        <v>4324.8</v>
      </c>
    </row>
    <row r="48" spans="1:5" ht="30">
      <c r="A48" s="25" t="s">
        <v>234</v>
      </c>
      <c r="B48" s="26" t="s">
        <v>124</v>
      </c>
      <c r="C48" s="26" t="s">
        <v>125</v>
      </c>
      <c r="D48" s="122">
        <f>D49+D52</f>
        <v>4320.9</v>
      </c>
      <c r="E48" s="122">
        <f>E49+E52</f>
        <v>4324.8</v>
      </c>
    </row>
    <row r="49" spans="1:5" ht="30">
      <c r="A49" s="25" t="s">
        <v>234</v>
      </c>
      <c r="B49" s="26" t="s">
        <v>483</v>
      </c>
      <c r="C49" s="26" t="s">
        <v>415</v>
      </c>
      <c r="D49" s="122">
        <f>D50</f>
        <v>4231.9</v>
      </c>
      <c r="E49" s="122">
        <f>E50</f>
        <v>4233.6</v>
      </c>
    </row>
    <row r="50" spans="1:5" ht="30">
      <c r="A50" s="25" t="s">
        <v>234</v>
      </c>
      <c r="B50" s="26" t="s">
        <v>482</v>
      </c>
      <c r="C50" s="26" t="s">
        <v>127</v>
      </c>
      <c r="D50" s="122">
        <f>D51</f>
        <v>4231.9</v>
      </c>
      <c r="E50" s="122">
        <f>E51</f>
        <v>4233.6</v>
      </c>
    </row>
    <row r="51" spans="1:5" ht="30">
      <c r="A51" s="25" t="s">
        <v>234</v>
      </c>
      <c r="B51" s="26" t="s">
        <v>481</v>
      </c>
      <c r="C51" s="26" t="s">
        <v>484</v>
      </c>
      <c r="D51" s="122">
        <v>4231.9</v>
      </c>
      <c r="E51" s="122">
        <v>4233.6</v>
      </c>
    </row>
    <row r="52" spans="1:5" ht="30" customHeight="1">
      <c r="A52" s="25" t="s">
        <v>234</v>
      </c>
      <c r="B52" s="26" t="s">
        <v>485</v>
      </c>
      <c r="C52" s="26" t="s">
        <v>416</v>
      </c>
      <c r="D52" s="122">
        <f>D55+D53</f>
        <v>89</v>
      </c>
      <c r="E52" s="122">
        <f>E55+E53</f>
        <v>91.19999999999999</v>
      </c>
    </row>
    <row r="53" spans="1:5" s="2" customFormat="1" ht="30" customHeight="1">
      <c r="A53" s="25" t="s">
        <v>234</v>
      </c>
      <c r="B53" s="26" t="s">
        <v>486</v>
      </c>
      <c r="C53" s="26" t="s">
        <v>147</v>
      </c>
      <c r="D53" s="122">
        <f>D54</f>
        <v>88.4</v>
      </c>
      <c r="E53" s="122">
        <f>E54</f>
        <v>90.6</v>
      </c>
    </row>
    <row r="54" spans="1:5" s="2" customFormat="1" ht="45">
      <c r="A54" s="25" t="s">
        <v>234</v>
      </c>
      <c r="B54" s="26" t="s">
        <v>487</v>
      </c>
      <c r="C54" s="26" t="s">
        <v>401</v>
      </c>
      <c r="D54" s="122">
        <v>88.4</v>
      </c>
      <c r="E54" s="122">
        <v>90.6</v>
      </c>
    </row>
    <row r="55" spans="1:5" ht="30">
      <c r="A55" s="25" t="s">
        <v>234</v>
      </c>
      <c r="B55" s="26" t="s">
        <v>488</v>
      </c>
      <c r="C55" s="26" t="s">
        <v>128</v>
      </c>
      <c r="D55" s="122">
        <f>D56+D57</f>
        <v>0.6</v>
      </c>
      <c r="E55" s="122">
        <f>E56+E57</f>
        <v>0.6</v>
      </c>
    </row>
    <row r="56" spans="1:5" ht="15" customHeight="1">
      <c r="A56" s="25" t="s">
        <v>234</v>
      </c>
      <c r="B56" s="26" t="s">
        <v>489</v>
      </c>
      <c r="C56" s="26" t="s">
        <v>417</v>
      </c>
      <c r="D56" s="122">
        <v>0.6</v>
      </c>
      <c r="E56" s="122">
        <v>0.6</v>
      </c>
    </row>
    <row r="57" spans="1:5" ht="45">
      <c r="A57" s="25" t="s">
        <v>234</v>
      </c>
      <c r="B57" s="26" t="s">
        <v>489</v>
      </c>
      <c r="C57" s="26" t="s">
        <v>418</v>
      </c>
      <c r="D57" s="122">
        <v>0</v>
      </c>
      <c r="E57" s="122">
        <v>0</v>
      </c>
    </row>
    <row r="58" spans="1:5" ht="15">
      <c r="A58" s="265"/>
      <c r="B58" s="266"/>
      <c r="C58" s="23" t="s">
        <v>129</v>
      </c>
      <c r="D58" s="121">
        <f>D13+D47</f>
        <v>8190.2</v>
      </c>
      <c r="E58" s="121">
        <f>E13+E47</f>
        <v>8233.9</v>
      </c>
    </row>
    <row r="59" spans="1:5" ht="15">
      <c r="A59" s="28"/>
      <c r="B59" s="28"/>
      <c r="C59" s="28"/>
      <c r="D59" s="28"/>
      <c r="E59" s="28"/>
    </row>
    <row r="60" spans="1:5" ht="15">
      <c r="A60" s="28"/>
      <c r="B60" s="28"/>
      <c r="C60" s="28"/>
      <c r="D60" s="28"/>
      <c r="E60" s="28"/>
    </row>
    <row r="61" spans="1:5" ht="15">
      <c r="A61" s="28"/>
      <c r="B61" s="28"/>
      <c r="C61" s="28"/>
      <c r="D61" s="28"/>
      <c r="E61" s="28"/>
    </row>
    <row r="62" spans="1:5" ht="15">
      <c r="A62" s="28"/>
      <c r="B62" s="28"/>
      <c r="C62" s="28"/>
      <c r="D62" s="28"/>
      <c r="E62" s="28"/>
    </row>
    <row r="63" spans="1:5" ht="15">
      <c r="A63" s="28"/>
      <c r="B63" s="28"/>
      <c r="C63" s="28"/>
      <c r="D63" s="28"/>
      <c r="E63" s="28"/>
    </row>
    <row r="64" spans="1:5" ht="15">
      <c r="A64" s="28"/>
      <c r="B64" s="28"/>
      <c r="C64" s="28"/>
      <c r="D64" s="28"/>
      <c r="E64" s="28"/>
    </row>
    <row r="65" spans="1:5" ht="15">
      <c r="A65" s="28"/>
      <c r="B65" s="28"/>
      <c r="C65" s="28"/>
      <c r="D65" s="28"/>
      <c r="E65" s="28"/>
    </row>
    <row r="66" spans="1:5" ht="15">
      <c r="A66" s="28"/>
      <c r="B66" s="28"/>
      <c r="C66" s="28"/>
      <c r="D66" s="28"/>
      <c r="E66" s="28"/>
    </row>
    <row r="67" spans="1:5" ht="15">
      <c r="A67" s="28"/>
      <c r="B67" s="28"/>
      <c r="C67" s="28"/>
      <c r="D67" s="28"/>
      <c r="E67" s="28"/>
    </row>
    <row r="68" spans="1:5" ht="15">
      <c r="A68" s="28"/>
      <c r="B68" s="28"/>
      <c r="C68" s="28"/>
      <c r="D68" s="28"/>
      <c r="E68" s="28"/>
    </row>
    <row r="69" spans="1:5" ht="15">
      <c r="A69" s="28"/>
      <c r="B69" s="28"/>
      <c r="C69" s="28"/>
      <c r="D69" s="28"/>
      <c r="E69" s="28"/>
    </row>
    <row r="70" spans="1:5" ht="15">
      <c r="A70" s="28"/>
      <c r="B70" s="28"/>
      <c r="C70" s="28"/>
      <c r="D70" s="28"/>
      <c r="E70" s="28"/>
    </row>
    <row r="71" spans="1:5" ht="15">
      <c r="A71" s="28"/>
      <c r="B71" s="28"/>
      <c r="C71" s="28"/>
      <c r="D71" s="28"/>
      <c r="E71" s="28"/>
    </row>
    <row r="72" spans="1:5" ht="15">
      <c r="A72" s="28"/>
      <c r="B72" s="28"/>
      <c r="C72" s="28"/>
      <c r="D72" s="28"/>
      <c r="E72" s="28"/>
    </row>
    <row r="73" spans="1:5" ht="15">
      <c r="A73" s="28"/>
      <c r="B73" s="28"/>
      <c r="C73" s="28"/>
      <c r="D73" s="28"/>
      <c r="E73" s="28"/>
    </row>
    <row r="74" spans="1:5" ht="15">
      <c r="A74" s="28"/>
      <c r="B74" s="28"/>
      <c r="C74" s="28"/>
      <c r="D74" s="28"/>
      <c r="E74" s="28"/>
    </row>
    <row r="75" spans="1:5" ht="15">
      <c r="A75" s="28"/>
      <c r="B75" s="28"/>
      <c r="C75" s="28"/>
      <c r="D75" s="28"/>
      <c r="E75" s="28"/>
    </row>
    <row r="76" spans="1:5" ht="15">
      <c r="A76" s="28"/>
      <c r="B76" s="28"/>
      <c r="C76" s="28"/>
      <c r="D76" s="28"/>
      <c r="E76" s="28"/>
    </row>
    <row r="77" spans="1:5" ht="15">
      <c r="A77" s="28"/>
      <c r="B77" s="28"/>
      <c r="C77" s="28"/>
      <c r="D77" s="28"/>
      <c r="E77" s="28"/>
    </row>
    <row r="78" spans="1:5" ht="15">
      <c r="A78" s="28"/>
      <c r="B78" s="28"/>
      <c r="C78" s="28"/>
      <c r="D78" s="28"/>
      <c r="E78" s="28"/>
    </row>
    <row r="79" spans="1:5" ht="15">
      <c r="A79" s="28"/>
      <c r="B79" s="28"/>
      <c r="C79" s="28"/>
      <c r="D79" s="28"/>
      <c r="E79" s="28"/>
    </row>
    <row r="80" spans="1:5" ht="15">
      <c r="A80" s="28"/>
      <c r="B80" s="28"/>
      <c r="C80" s="28"/>
      <c r="D80" s="28"/>
      <c r="E80" s="28"/>
    </row>
    <row r="81" spans="1:5" ht="15">
      <c r="A81" s="28"/>
      <c r="B81" s="28"/>
      <c r="C81" s="28"/>
      <c r="D81" s="28"/>
      <c r="E81" s="28"/>
    </row>
    <row r="82" spans="1:5" ht="15">
      <c r="A82" s="28"/>
      <c r="B82" s="28"/>
      <c r="C82" s="28"/>
      <c r="D82" s="28"/>
      <c r="E82" s="28"/>
    </row>
    <row r="83" spans="1:5" ht="15">
      <c r="A83" s="28"/>
      <c r="B83" s="28"/>
      <c r="C83" s="28"/>
      <c r="D83" s="28"/>
      <c r="E83" s="28"/>
    </row>
    <row r="84" spans="1:5" ht="15">
      <c r="A84" s="28"/>
      <c r="B84" s="28"/>
      <c r="C84" s="28"/>
      <c r="D84" s="28"/>
      <c r="E84" s="28"/>
    </row>
    <row r="85" spans="1:5" ht="15">
      <c r="A85" s="28"/>
      <c r="B85" s="28"/>
      <c r="C85" s="28"/>
      <c r="D85" s="28"/>
      <c r="E85" s="28"/>
    </row>
    <row r="86" spans="1:5" ht="15">
      <c r="A86" s="28"/>
      <c r="B86" s="28"/>
      <c r="C86" s="28"/>
      <c r="D86" s="28"/>
      <c r="E86" s="28"/>
    </row>
    <row r="87" spans="1:5" ht="15">
      <c r="A87" s="28"/>
      <c r="B87" s="28"/>
      <c r="C87" s="28"/>
      <c r="D87" s="28"/>
      <c r="E87" s="28"/>
    </row>
    <row r="88" spans="1:5" ht="15">
      <c r="A88" s="28"/>
      <c r="B88" s="28"/>
      <c r="C88" s="28"/>
      <c r="D88" s="28"/>
      <c r="E88" s="28"/>
    </row>
    <row r="89" spans="1:5" ht="15">
      <c r="A89" s="28"/>
      <c r="B89" s="28"/>
      <c r="C89" s="28"/>
      <c r="D89" s="28"/>
      <c r="E89" s="28"/>
    </row>
    <row r="90" spans="1:5" ht="15">
      <c r="A90" s="28"/>
      <c r="B90" s="28"/>
      <c r="C90" s="28"/>
      <c r="D90" s="28"/>
      <c r="E90" s="28"/>
    </row>
    <row r="91" spans="1:5" ht="15">
      <c r="A91" s="28"/>
      <c r="B91" s="28"/>
      <c r="C91" s="28"/>
      <c r="D91" s="28"/>
      <c r="E91" s="28"/>
    </row>
    <row r="92" spans="1:5" ht="15">
      <c r="A92" s="28"/>
      <c r="B92" s="28"/>
      <c r="C92" s="28"/>
      <c r="D92" s="28"/>
      <c r="E92" s="28"/>
    </row>
    <row r="93" spans="1:5" ht="15">
      <c r="A93" s="28"/>
      <c r="B93" s="28"/>
      <c r="C93" s="28"/>
      <c r="D93" s="28"/>
      <c r="E93" s="28"/>
    </row>
    <row r="94" spans="1:5" ht="15">
      <c r="A94" s="28"/>
      <c r="B94" s="28"/>
      <c r="C94" s="28"/>
      <c r="D94" s="28"/>
      <c r="E94" s="28"/>
    </row>
    <row r="95" spans="1:5" ht="15">
      <c r="A95" s="28"/>
      <c r="B95" s="28"/>
      <c r="C95" s="28"/>
      <c r="D95" s="28"/>
      <c r="E95" s="28"/>
    </row>
    <row r="96" spans="1:5" ht="15">
      <c r="A96" s="28"/>
      <c r="B96" s="28"/>
      <c r="C96" s="28"/>
      <c r="D96" s="28"/>
      <c r="E96" s="28"/>
    </row>
    <row r="97" spans="1:5" ht="12.75">
      <c r="A97" s="29"/>
      <c r="B97" s="29"/>
      <c r="C97" s="29"/>
      <c r="D97" s="29"/>
      <c r="E97" s="29"/>
    </row>
    <row r="98" spans="1:5" ht="12.75">
      <c r="A98" s="29"/>
      <c r="B98" s="29"/>
      <c r="C98" s="29"/>
      <c r="D98" s="29"/>
      <c r="E98" s="29"/>
    </row>
    <row r="99" spans="1:5" ht="12.75">
      <c r="A99" s="29"/>
      <c r="B99" s="29"/>
      <c r="C99" s="29"/>
      <c r="D99" s="29"/>
      <c r="E99" s="29"/>
    </row>
    <row r="100" spans="1:5" ht="12.75">
      <c r="A100" s="29"/>
      <c r="B100" s="29"/>
      <c r="C100" s="29"/>
      <c r="D100" s="29"/>
      <c r="E100" s="29"/>
    </row>
    <row r="101" spans="1:5" ht="12.75">
      <c r="A101" s="29"/>
      <c r="B101" s="29"/>
      <c r="C101" s="29"/>
      <c r="D101" s="29"/>
      <c r="E101" s="29"/>
    </row>
    <row r="102" spans="1:5" ht="12.75">
      <c r="A102" s="29"/>
      <c r="B102" s="29"/>
      <c r="C102" s="29"/>
      <c r="D102" s="29"/>
      <c r="E102" s="29"/>
    </row>
    <row r="103" spans="1:5" ht="12.75">
      <c r="A103" s="29"/>
      <c r="B103" s="29"/>
      <c r="C103" s="29"/>
      <c r="D103" s="29"/>
      <c r="E103" s="29"/>
    </row>
    <row r="104" spans="1:5" ht="12.75">
      <c r="A104" s="29"/>
      <c r="B104" s="29"/>
      <c r="C104" s="29"/>
      <c r="D104" s="29"/>
      <c r="E104" s="29"/>
    </row>
    <row r="105" spans="1:5" ht="12.75">
      <c r="A105" s="29"/>
      <c r="B105" s="29"/>
      <c r="C105" s="29"/>
      <c r="D105" s="29"/>
      <c r="E105" s="29"/>
    </row>
    <row r="106" spans="1:5" ht="12.75">
      <c r="A106" s="29"/>
      <c r="B106" s="29"/>
      <c r="C106" s="29"/>
      <c r="D106" s="29"/>
      <c r="E106" s="29"/>
    </row>
    <row r="107" spans="1:5" ht="12.75">
      <c r="A107" s="29"/>
      <c r="B107" s="29"/>
      <c r="C107" s="29"/>
      <c r="D107" s="29"/>
      <c r="E107" s="29"/>
    </row>
    <row r="108" spans="1:5" ht="12.75">
      <c r="A108" s="29"/>
      <c r="B108" s="29"/>
      <c r="C108" s="29"/>
      <c r="D108" s="29"/>
      <c r="E108" s="29"/>
    </row>
    <row r="109" spans="1:5" ht="12.75">
      <c r="A109" s="29"/>
      <c r="B109" s="29"/>
      <c r="C109" s="29"/>
      <c r="D109" s="29"/>
      <c r="E109" s="29"/>
    </row>
    <row r="110" spans="1:5" ht="12.75">
      <c r="A110" s="29"/>
      <c r="B110" s="29"/>
      <c r="C110" s="29"/>
      <c r="D110" s="29"/>
      <c r="E110" s="29"/>
    </row>
    <row r="111" spans="1:5" ht="12.75">
      <c r="A111" s="29"/>
      <c r="B111" s="29"/>
      <c r="C111" s="29"/>
      <c r="D111" s="29"/>
      <c r="E111" s="29"/>
    </row>
    <row r="112" spans="1:5" ht="12.75">
      <c r="A112" s="29"/>
      <c r="B112" s="29"/>
      <c r="C112" s="29"/>
      <c r="D112" s="29"/>
      <c r="E112" s="29"/>
    </row>
    <row r="113" spans="1:5" ht="12.75">
      <c r="A113" s="29"/>
      <c r="B113" s="29"/>
      <c r="C113" s="29"/>
      <c r="D113" s="29"/>
      <c r="E113" s="29"/>
    </row>
    <row r="114" spans="1:5" ht="12.75">
      <c r="A114" s="29"/>
      <c r="B114" s="29"/>
      <c r="C114" s="29"/>
      <c r="D114" s="29"/>
      <c r="E114" s="29"/>
    </row>
    <row r="115" spans="1:5" ht="12.75">
      <c r="A115" s="29"/>
      <c r="B115" s="29"/>
      <c r="C115" s="29"/>
      <c r="D115" s="29"/>
      <c r="E115" s="29"/>
    </row>
    <row r="116" spans="1:5" ht="12.75">
      <c r="A116" s="24"/>
      <c r="B116" s="24"/>
      <c r="C116" s="24"/>
      <c r="D116" s="24"/>
      <c r="E116" s="24"/>
    </row>
    <row r="117" spans="1:5" ht="12.75">
      <c r="A117" s="24"/>
      <c r="B117" s="24"/>
      <c r="C117" s="24"/>
      <c r="D117" s="24"/>
      <c r="E117" s="24"/>
    </row>
    <row r="118" spans="1:5" ht="12.75">
      <c r="A118" s="24"/>
      <c r="B118" s="24"/>
      <c r="C118" s="24"/>
      <c r="D118" s="24"/>
      <c r="E118" s="24"/>
    </row>
    <row r="119" spans="1:5" ht="12.75">
      <c r="A119" s="24"/>
      <c r="B119" s="24"/>
      <c r="C119" s="24"/>
      <c r="D119" s="24"/>
      <c r="E119" s="24"/>
    </row>
    <row r="120" spans="1:5" ht="12.75">
      <c r="A120" s="24"/>
      <c r="B120" s="24"/>
      <c r="C120" s="24"/>
      <c r="D120" s="24"/>
      <c r="E120" s="24"/>
    </row>
    <row r="121" spans="1:5" ht="12.75">
      <c r="A121" s="24"/>
      <c r="B121" s="24"/>
      <c r="C121" s="24"/>
      <c r="D121" s="24"/>
      <c r="E121" s="24"/>
    </row>
    <row r="122" spans="1:5" ht="12.75">
      <c r="A122" s="24"/>
      <c r="B122" s="24"/>
      <c r="C122" s="24"/>
      <c r="D122" s="24"/>
      <c r="E122" s="24"/>
    </row>
    <row r="123" spans="1:5" ht="12.75">
      <c r="A123" s="24"/>
      <c r="B123" s="24"/>
      <c r="C123" s="24"/>
      <c r="D123" s="24"/>
      <c r="E123" s="24"/>
    </row>
    <row r="124" spans="1:5" ht="12.75">
      <c r="A124" s="24"/>
      <c r="B124" s="24"/>
      <c r="C124" s="24"/>
      <c r="D124" s="24"/>
      <c r="E124" s="24"/>
    </row>
    <row r="125" spans="1:5" ht="12.75">
      <c r="A125" s="24"/>
      <c r="B125" s="24"/>
      <c r="C125" s="24"/>
      <c r="D125" s="24"/>
      <c r="E125" s="24"/>
    </row>
    <row r="126" spans="1:5" ht="12.75">
      <c r="A126" s="24"/>
      <c r="B126" s="24"/>
      <c r="C126" s="24"/>
      <c r="D126" s="24"/>
      <c r="E126" s="24"/>
    </row>
    <row r="127" spans="1:5" ht="12.75">
      <c r="A127" s="24"/>
      <c r="B127" s="24"/>
      <c r="C127" s="24"/>
      <c r="D127" s="24"/>
      <c r="E127" s="24"/>
    </row>
    <row r="128" spans="1:5" ht="12.75">
      <c r="A128" s="24"/>
      <c r="B128" s="24"/>
      <c r="C128" s="24"/>
      <c r="D128" s="24"/>
      <c r="E128" s="24"/>
    </row>
    <row r="129" spans="1:5" ht="12.75">
      <c r="A129" s="24"/>
      <c r="B129" s="24"/>
      <c r="C129" s="24"/>
      <c r="D129" s="24"/>
      <c r="E129" s="24"/>
    </row>
    <row r="130" spans="1:5" ht="12.75">
      <c r="A130" s="24"/>
      <c r="B130" s="24"/>
      <c r="C130" s="24"/>
      <c r="D130" s="24"/>
      <c r="E130" s="2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24"/>
      <c r="B133" s="24"/>
      <c r="C133" s="24"/>
      <c r="D133" s="24"/>
      <c r="E133" s="24"/>
    </row>
    <row r="134" spans="1:5" ht="12.75">
      <c r="A134" s="24"/>
      <c r="B134" s="24"/>
      <c r="C134" s="24"/>
      <c r="D134" s="24"/>
      <c r="E134" s="24"/>
    </row>
    <row r="135" spans="1:5" ht="12.75">
      <c r="A135" s="24"/>
      <c r="B135" s="24"/>
      <c r="C135" s="24"/>
      <c r="D135" s="24"/>
      <c r="E135" s="24"/>
    </row>
    <row r="136" spans="1:5" ht="12.75">
      <c r="A136" s="24"/>
      <c r="B136" s="24"/>
      <c r="C136" s="24"/>
      <c r="D136" s="24"/>
      <c r="E136" s="24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  <row r="139" spans="1:5" ht="12.75">
      <c r="A139" s="24"/>
      <c r="B139" s="24"/>
      <c r="C139" s="24"/>
      <c r="D139" s="24"/>
      <c r="E139" s="24"/>
    </row>
    <row r="140" spans="1:5" ht="12.75">
      <c r="A140" s="24"/>
      <c r="B140" s="24"/>
      <c r="C140" s="24"/>
      <c r="D140" s="24"/>
      <c r="E140" s="24"/>
    </row>
    <row r="141" spans="1:5" ht="12.75">
      <c r="A141" s="24"/>
      <c r="B141" s="24"/>
      <c r="C141" s="24"/>
      <c r="D141" s="24"/>
      <c r="E141" s="24"/>
    </row>
    <row r="142" spans="1:5" ht="12.75">
      <c r="A142" s="24"/>
      <c r="B142" s="24"/>
      <c r="C142" s="24"/>
      <c r="D142" s="24"/>
      <c r="E142" s="24"/>
    </row>
    <row r="143" spans="1:5" ht="12.75">
      <c r="A143" s="24"/>
      <c r="B143" s="24"/>
      <c r="C143" s="24"/>
      <c r="D143" s="24"/>
      <c r="E143" s="24"/>
    </row>
    <row r="144" spans="1:5" ht="12.75">
      <c r="A144" s="24"/>
      <c r="B144" s="24"/>
      <c r="C144" s="24"/>
      <c r="D144" s="24"/>
      <c r="E144" s="24"/>
    </row>
    <row r="145" spans="1:5" ht="12.75">
      <c r="A145" s="24"/>
      <c r="B145" s="24"/>
      <c r="C145" s="24"/>
      <c r="D145" s="24"/>
      <c r="E145" s="24"/>
    </row>
    <row r="146" spans="1:5" ht="12.75">
      <c r="A146" s="24"/>
      <c r="B146" s="24"/>
      <c r="C146" s="24"/>
      <c r="D146" s="24"/>
      <c r="E146" s="24"/>
    </row>
    <row r="147" spans="1:5" ht="12.75">
      <c r="A147" s="24"/>
      <c r="B147" s="24"/>
      <c r="C147" s="24"/>
      <c r="D147" s="24"/>
      <c r="E147" s="24"/>
    </row>
    <row r="148" spans="1:5" ht="12.75">
      <c r="A148" s="24"/>
      <c r="B148" s="24"/>
      <c r="C148" s="24"/>
      <c r="D148" s="24"/>
      <c r="E148" s="24"/>
    </row>
    <row r="149" spans="1:5" ht="12.75">
      <c r="A149" s="24"/>
      <c r="B149" s="24"/>
      <c r="C149" s="24"/>
      <c r="D149" s="24"/>
      <c r="E149" s="24"/>
    </row>
    <row r="150" spans="1:5" ht="12.75">
      <c r="A150" s="24"/>
      <c r="B150" s="24"/>
      <c r="C150" s="24"/>
      <c r="D150" s="24"/>
      <c r="E150" s="24"/>
    </row>
    <row r="151" spans="1:5" ht="12.75">
      <c r="A151" s="24"/>
      <c r="B151" s="24"/>
      <c r="C151" s="24"/>
      <c r="D151" s="24"/>
      <c r="E151" s="24"/>
    </row>
    <row r="152" spans="1:5" ht="12.75">
      <c r="A152" s="24"/>
      <c r="B152" s="24"/>
      <c r="C152" s="24"/>
      <c r="D152" s="24"/>
      <c r="E152" s="24"/>
    </row>
    <row r="153" spans="1:5" ht="12.75">
      <c r="A153" s="24"/>
      <c r="B153" s="24"/>
      <c r="C153" s="24"/>
      <c r="D153" s="24"/>
      <c r="E153" s="24"/>
    </row>
    <row r="154" spans="1:5" ht="12.75">
      <c r="A154" s="24"/>
      <c r="B154" s="24"/>
      <c r="C154" s="24"/>
      <c r="D154" s="24"/>
      <c r="E154" s="24"/>
    </row>
    <row r="155" spans="1:5" ht="12.75">
      <c r="A155" s="24"/>
      <c r="B155" s="24"/>
      <c r="C155" s="24"/>
      <c r="D155" s="24"/>
      <c r="E155" s="24"/>
    </row>
    <row r="156" spans="1:5" ht="12.75">
      <c r="A156" s="24"/>
      <c r="B156" s="24"/>
      <c r="C156" s="24"/>
      <c r="D156" s="24"/>
      <c r="E156" s="24"/>
    </row>
    <row r="157" spans="1:5" ht="12.75">
      <c r="A157" s="24"/>
      <c r="B157" s="24"/>
      <c r="C157" s="24"/>
      <c r="D157" s="24"/>
      <c r="E157" s="24"/>
    </row>
    <row r="158" spans="1:5" ht="12.75">
      <c r="A158" s="24"/>
      <c r="B158" s="24"/>
      <c r="C158" s="24"/>
      <c r="D158" s="24"/>
      <c r="E158" s="24"/>
    </row>
  </sheetData>
  <sheetProtection/>
  <mergeCells count="6">
    <mergeCell ref="A58:B58"/>
    <mergeCell ref="C5:D5"/>
    <mergeCell ref="A11:B11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116" customWidth="1"/>
    <col min="4" max="4" width="13.75390625" style="14" customWidth="1"/>
  </cols>
  <sheetData>
    <row r="1" spans="1:4" ht="12.75">
      <c r="A1" s="6"/>
      <c r="B1" s="6"/>
      <c r="C1" s="170"/>
      <c r="D1" s="49" t="s">
        <v>263</v>
      </c>
    </row>
    <row r="2" spans="1:4" ht="12.75">
      <c r="A2" s="6"/>
      <c r="B2" s="6"/>
      <c r="C2" s="170"/>
      <c r="D2" s="49" t="s">
        <v>111</v>
      </c>
    </row>
    <row r="3" spans="1:4" ht="12.75">
      <c r="A3" s="6"/>
      <c r="B3" s="6"/>
      <c r="C3" s="170"/>
      <c r="D3" s="49" t="s">
        <v>302</v>
      </c>
    </row>
    <row r="4" spans="1:4" ht="12.75">
      <c r="A4" s="6"/>
      <c r="B4" s="6"/>
      <c r="C4" s="170"/>
      <c r="D4" s="49" t="s">
        <v>510</v>
      </c>
    </row>
    <row r="5" spans="1:4" ht="45" customHeight="1">
      <c r="A5" s="269" t="s">
        <v>502</v>
      </c>
      <c r="B5" s="269"/>
      <c r="C5" s="269"/>
      <c r="D5" s="269"/>
    </row>
    <row r="6" spans="1:4" ht="15" customHeight="1">
      <c r="A6" s="171"/>
      <c r="B6" s="171"/>
      <c r="C6" s="172"/>
      <c r="D6" s="171"/>
    </row>
    <row r="7" spans="1:4" ht="12.75">
      <c r="A7" s="173"/>
      <c r="B7" s="173"/>
      <c r="C7" s="174"/>
      <c r="D7" s="49"/>
    </row>
    <row r="8" spans="1:4" ht="51" customHeight="1">
      <c r="A8" s="175" t="s">
        <v>132</v>
      </c>
      <c r="B8" s="175" t="s">
        <v>133</v>
      </c>
      <c r="C8" s="175" t="s">
        <v>179</v>
      </c>
      <c r="D8" s="176" t="s">
        <v>334</v>
      </c>
    </row>
    <row r="9" spans="1:4" s="115" customFormat="1" ht="38.25">
      <c r="A9" s="147" t="s">
        <v>42</v>
      </c>
      <c r="B9" s="147"/>
      <c r="C9" s="148" t="s">
        <v>294</v>
      </c>
      <c r="D9" s="149">
        <f>D11+D14</f>
        <v>1354.6</v>
      </c>
    </row>
    <row r="10" spans="1:4" s="35" customFormat="1" ht="29.25" customHeight="1">
      <c r="A10" s="150" t="s">
        <v>43</v>
      </c>
      <c r="B10" s="150"/>
      <c r="C10" s="142" t="s">
        <v>44</v>
      </c>
      <c r="D10" s="151">
        <f>D11</f>
        <v>1339.5</v>
      </c>
    </row>
    <row r="11" spans="1:4" s="35" customFormat="1" ht="25.5">
      <c r="A11" s="152" t="s">
        <v>25</v>
      </c>
      <c r="B11" s="152"/>
      <c r="C11" s="153" t="s">
        <v>290</v>
      </c>
      <c r="D11" s="154">
        <f>D12</f>
        <v>1339.5</v>
      </c>
    </row>
    <row r="12" spans="1:4" s="35" customFormat="1" ht="25.5">
      <c r="A12" s="152"/>
      <c r="B12" s="152" t="s">
        <v>332</v>
      </c>
      <c r="C12" s="155" t="s">
        <v>291</v>
      </c>
      <c r="D12" s="154">
        <f>1167.6+171.9</f>
        <v>1339.5</v>
      </c>
    </row>
    <row r="13" spans="1:4" s="2" customFormat="1" ht="51">
      <c r="A13" s="152" t="s">
        <v>47</v>
      </c>
      <c r="B13" s="152"/>
      <c r="C13" s="157" t="s">
        <v>48</v>
      </c>
      <c r="D13" s="156">
        <f>D14</f>
        <v>15.1</v>
      </c>
    </row>
    <row r="14" spans="1:7" s="2" customFormat="1" ht="63.75">
      <c r="A14" s="152" t="s">
        <v>49</v>
      </c>
      <c r="B14" s="152"/>
      <c r="C14" s="153" t="s">
        <v>50</v>
      </c>
      <c r="D14" s="154">
        <f>D15</f>
        <v>15.1</v>
      </c>
      <c r="G14" s="126"/>
    </row>
    <row r="15" spans="1:4" s="35" customFormat="1" ht="36" customHeight="1">
      <c r="A15" s="152"/>
      <c r="B15" s="152" t="s">
        <v>332</v>
      </c>
      <c r="C15" s="158" t="s">
        <v>406</v>
      </c>
      <c r="D15" s="154">
        <v>15.1</v>
      </c>
    </row>
    <row r="16" spans="1:4" s="2" customFormat="1" ht="25.5">
      <c r="A16" s="147" t="s">
        <v>51</v>
      </c>
      <c r="B16" s="147"/>
      <c r="C16" s="148" t="s">
        <v>295</v>
      </c>
      <c r="D16" s="159">
        <f>D18+D23+D29+D35</f>
        <v>2917.7</v>
      </c>
    </row>
    <row r="17" spans="1:7" s="35" customFormat="1" ht="25.5">
      <c r="A17" s="150" t="s">
        <v>52</v>
      </c>
      <c r="B17" s="150"/>
      <c r="C17" s="155" t="s">
        <v>53</v>
      </c>
      <c r="D17" s="160">
        <f>D18</f>
        <v>1309.2</v>
      </c>
      <c r="G17" s="125"/>
    </row>
    <row r="18" spans="1:4" s="2" customFormat="1" ht="25.5">
      <c r="A18" s="150" t="s">
        <v>54</v>
      </c>
      <c r="B18" s="152"/>
      <c r="C18" s="161" t="s">
        <v>55</v>
      </c>
      <c r="D18" s="156">
        <f>D20+D21</f>
        <v>1309.2</v>
      </c>
    </row>
    <row r="19" spans="1:4" s="35" customFormat="1" ht="25.5">
      <c r="A19" s="150" t="s">
        <v>23</v>
      </c>
      <c r="B19" s="152"/>
      <c r="C19" s="153" t="s">
        <v>56</v>
      </c>
      <c r="D19" s="156">
        <f>D20</f>
        <v>409.2</v>
      </c>
    </row>
    <row r="20" spans="1:4" s="2" customFormat="1" ht="25.5">
      <c r="A20" s="152"/>
      <c r="B20" s="152" t="s">
        <v>140</v>
      </c>
      <c r="C20" s="141" t="s">
        <v>419</v>
      </c>
      <c r="D20" s="154">
        <v>409.2</v>
      </c>
    </row>
    <row r="21" spans="1:4" s="35" customFormat="1" ht="25.5">
      <c r="A21" s="150" t="s">
        <v>24</v>
      </c>
      <c r="B21" s="152"/>
      <c r="C21" s="153" t="s">
        <v>57</v>
      </c>
      <c r="D21" s="156">
        <f>D22</f>
        <v>900</v>
      </c>
    </row>
    <row r="22" spans="1:4" s="2" customFormat="1" ht="25.5">
      <c r="A22" s="152"/>
      <c r="B22" s="152" t="s">
        <v>140</v>
      </c>
      <c r="C22" s="141" t="s">
        <v>419</v>
      </c>
      <c r="D22" s="154">
        <v>900</v>
      </c>
    </row>
    <row r="23" spans="1:4" s="35" customFormat="1" ht="25.5">
      <c r="A23" s="152" t="s">
        <v>58</v>
      </c>
      <c r="B23" s="152"/>
      <c r="C23" s="155" t="s">
        <v>59</v>
      </c>
      <c r="D23" s="156">
        <f>D24</f>
        <v>770</v>
      </c>
    </row>
    <row r="24" spans="1:4" s="2" customFormat="1" ht="12.75">
      <c r="A24" s="150" t="s">
        <v>60</v>
      </c>
      <c r="B24" s="152"/>
      <c r="C24" s="161" t="s">
        <v>61</v>
      </c>
      <c r="D24" s="154">
        <f>D25</f>
        <v>770</v>
      </c>
    </row>
    <row r="25" spans="1:4" s="35" customFormat="1" ht="12.75">
      <c r="A25" s="150" t="s">
        <v>62</v>
      </c>
      <c r="B25" s="152"/>
      <c r="C25" s="153" t="s">
        <v>63</v>
      </c>
      <c r="D25" s="154">
        <f>D26+D27</f>
        <v>770</v>
      </c>
    </row>
    <row r="26" spans="1:4" s="2" customFormat="1" ht="25.5">
      <c r="A26" s="152"/>
      <c r="B26" s="152" t="s">
        <v>140</v>
      </c>
      <c r="C26" s="141" t="s">
        <v>419</v>
      </c>
      <c r="D26" s="154">
        <v>433.1</v>
      </c>
    </row>
    <row r="27" spans="1:4" s="2" customFormat="1" ht="38.25">
      <c r="A27" s="238" t="s">
        <v>491</v>
      </c>
      <c r="B27" s="239"/>
      <c r="C27" s="240" t="s">
        <v>492</v>
      </c>
      <c r="D27" s="154">
        <f>D28</f>
        <v>336.9</v>
      </c>
    </row>
    <row r="28" spans="1:4" s="2" customFormat="1" ht="25.5">
      <c r="A28" s="152"/>
      <c r="B28" s="238" t="s">
        <v>140</v>
      </c>
      <c r="C28" s="141" t="s">
        <v>493</v>
      </c>
      <c r="D28" s="154">
        <v>336.9</v>
      </c>
    </row>
    <row r="29" spans="1:4" s="35" customFormat="1" ht="25.5">
      <c r="A29" s="152" t="s">
        <v>64</v>
      </c>
      <c r="B29" s="152"/>
      <c r="C29" s="141" t="s">
        <v>65</v>
      </c>
      <c r="D29" s="154">
        <f>D30</f>
        <v>500</v>
      </c>
    </row>
    <row r="30" spans="1:4" s="2" customFormat="1" ht="25.5">
      <c r="A30" s="152" t="s">
        <v>66</v>
      </c>
      <c r="B30" s="152"/>
      <c r="C30" s="163" t="s">
        <v>22</v>
      </c>
      <c r="D30" s="154">
        <f>D31+D33</f>
        <v>500</v>
      </c>
    </row>
    <row r="31" spans="1:4" s="2" customFormat="1" ht="25.5">
      <c r="A31" s="150" t="s">
        <v>67</v>
      </c>
      <c r="B31" s="152"/>
      <c r="C31" s="153" t="s">
        <v>171</v>
      </c>
      <c r="D31" s="154">
        <f>D32</f>
        <v>250</v>
      </c>
    </row>
    <row r="32" spans="1:4" s="2" customFormat="1" ht="25.5">
      <c r="A32" s="152"/>
      <c r="B32" s="152" t="s">
        <v>140</v>
      </c>
      <c r="C32" s="141" t="s">
        <v>419</v>
      </c>
      <c r="D32" s="154">
        <v>250</v>
      </c>
    </row>
    <row r="33" spans="1:4" s="2" customFormat="1" ht="25.5">
      <c r="A33" s="150" t="s">
        <v>68</v>
      </c>
      <c r="B33" s="152"/>
      <c r="C33" s="153" t="s">
        <v>69</v>
      </c>
      <c r="D33" s="156">
        <f>D34</f>
        <v>250</v>
      </c>
    </row>
    <row r="34" spans="1:4" s="2" customFormat="1" ht="25.5">
      <c r="A34" s="152"/>
      <c r="B34" s="152" t="s">
        <v>140</v>
      </c>
      <c r="C34" s="141" t="s">
        <v>419</v>
      </c>
      <c r="D34" s="154">
        <v>250</v>
      </c>
    </row>
    <row r="35" spans="1:4" s="2" customFormat="1" ht="12.75">
      <c r="A35" s="152" t="s">
        <v>70</v>
      </c>
      <c r="B35" s="152"/>
      <c r="C35" s="141" t="s">
        <v>71</v>
      </c>
      <c r="D35" s="154">
        <f>D36</f>
        <v>338.5</v>
      </c>
    </row>
    <row r="36" spans="1:4" s="2" customFormat="1" ht="25.5">
      <c r="A36" s="152" t="s">
        <v>72</v>
      </c>
      <c r="B36" s="152"/>
      <c r="C36" s="163" t="s">
        <v>73</v>
      </c>
      <c r="D36" s="154">
        <f>D37+D39</f>
        <v>338.5</v>
      </c>
    </row>
    <row r="37" spans="1:4" s="2" customFormat="1" ht="12.75">
      <c r="A37" s="150" t="s">
        <v>74</v>
      </c>
      <c r="B37" s="152"/>
      <c r="C37" s="153" t="s">
        <v>75</v>
      </c>
      <c r="D37" s="156">
        <f>D38</f>
        <v>50</v>
      </c>
    </row>
    <row r="38" spans="1:4" s="2" customFormat="1" ht="25.5">
      <c r="A38" s="152"/>
      <c r="B38" s="152" t="s">
        <v>140</v>
      </c>
      <c r="C38" s="141" t="s">
        <v>419</v>
      </c>
      <c r="D38" s="154">
        <v>50</v>
      </c>
    </row>
    <row r="39" spans="1:4" s="2" customFormat="1" ht="12.75">
      <c r="A39" s="150" t="s">
        <v>76</v>
      </c>
      <c r="B39" s="152"/>
      <c r="C39" s="153" t="s">
        <v>77</v>
      </c>
      <c r="D39" s="156">
        <f>D40</f>
        <v>288.5</v>
      </c>
    </row>
    <row r="40" spans="1:4" s="35" customFormat="1" ht="25.5">
      <c r="A40" s="152"/>
      <c r="B40" s="152" t="s">
        <v>140</v>
      </c>
      <c r="C40" s="141" t="s">
        <v>419</v>
      </c>
      <c r="D40" s="154">
        <v>288.5</v>
      </c>
    </row>
    <row r="41" spans="1:4" s="2" customFormat="1" ht="38.25">
      <c r="A41" s="147" t="s">
        <v>78</v>
      </c>
      <c r="B41" s="147"/>
      <c r="C41" s="148" t="s">
        <v>296</v>
      </c>
      <c r="D41" s="159">
        <f>D42</f>
        <v>90</v>
      </c>
    </row>
    <row r="42" spans="1:4" s="35" customFormat="1" ht="25.5">
      <c r="A42" s="150" t="s">
        <v>79</v>
      </c>
      <c r="B42" s="150"/>
      <c r="C42" s="164" t="s">
        <v>80</v>
      </c>
      <c r="D42" s="160">
        <f>D45+D43</f>
        <v>90</v>
      </c>
    </row>
    <row r="43" spans="1:4" s="35" customFormat="1" ht="25.5">
      <c r="A43" s="152" t="s">
        <v>2</v>
      </c>
      <c r="B43" s="152"/>
      <c r="C43" s="220" t="s">
        <v>3</v>
      </c>
      <c r="D43" s="154">
        <f>D44</f>
        <v>50</v>
      </c>
    </row>
    <row r="44" spans="1:4" s="2" customFormat="1" ht="25.5">
      <c r="A44" s="152"/>
      <c r="B44" s="152" t="s">
        <v>140</v>
      </c>
      <c r="C44" s="220" t="s">
        <v>419</v>
      </c>
      <c r="D44" s="154">
        <v>50</v>
      </c>
    </row>
    <row r="45" spans="1:4" s="2" customFormat="1" ht="12.75">
      <c r="A45" s="150" t="s">
        <v>81</v>
      </c>
      <c r="B45" s="152"/>
      <c r="C45" s="141" t="s">
        <v>138</v>
      </c>
      <c r="D45" s="154">
        <f>D46</f>
        <v>40</v>
      </c>
    </row>
    <row r="46" spans="1:4" s="2" customFormat="1" ht="12.75">
      <c r="A46" s="152"/>
      <c r="B46" s="152">
        <v>800</v>
      </c>
      <c r="C46" s="153" t="s">
        <v>135</v>
      </c>
      <c r="D46" s="154">
        <v>40</v>
      </c>
    </row>
    <row r="47" spans="1:4" s="35" customFormat="1" ht="38.25">
      <c r="A47" s="147" t="s">
        <v>82</v>
      </c>
      <c r="B47" s="147"/>
      <c r="C47" s="148" t="s">
        <v>297</v>
      </c>
      <c r="D47" s="159">
        <f>D49+D51</f>
        <v>125</v>
      </c>
    </row>
    <row r="48" spans="1:4" s="2" customFormat="1" ht="25.5">
      <c r="A48" s="150" t="s">
        <v>430</v>
      </c>
      <c r="B48" s="150"/>
      <c r="C48" s="142" t="s">
        <v>83</v>
      </c>
      <c r="D48" s="160">
        <f>D49+D51</f>
        <v>125</v>
      </c>
    </row>
    <row r="49" spans="1:4" s="35" customFormat="1" ht="30" customHeight="1">
      <c r="A49" s="150" t="s">
        <v>432</v>
      </c>
      <c r="B49" s="152"/>
      <c r="C49" s="141" t="s">
        <v>448</v>
      </c>
      <c r="D49" s="156">
        <f>D50</f>
        <v>120</v>
      </c>
    </row>
    <row r="50" spans="1:4" s="2" customFormat="1" ht="25.5">
      <c r="A50" s="152"/>
      <c r="B50" s="152" t="s">
        <v>140</v>
      </c>
      <c r="C50" s="153" t="s">
        <v>419</v>
      </c>
      <c r="D50" s="154">
        <v>120</v>
      </c>
    </row>
    <row r="51" spans="1:4" s="35" customFormat="1" ht="25.5">
      <c r="A51" s="150" t="s">
        <v>431</v>
      </c>
      <c r="B51" s="152"/>
      <c r="C51" s="141" t="s">
        <v>84</v>
      </c>
      <c r="D51" s="156">
        <f>D52</f>
        <v>5</v>
      </c>
    </row>
    <row r="52" spans="1:4" s="2" customFormat="1" ht="25.5">
      <c r="A52" s="152"/>
      <c r="B52" s="152" t="s">
        <v>140</v>
      </c>
      <c r="C52" s="153" t="s">
        <v>419</v>
      </c>
      <c r="D52" s="154">
        <v>5</v>
      </c>
    </row>
    <row r="53" spans="1:4" s="2" customFormat="1" ht="38.25">
      <c r="A53" s="147" t="s">
        <v>85</v>
      </c>
      <c r="B53" s="147"/>
      <c r="C53" s="148" t="s">
        <v>403</v>
      </c>
      <c r="D53" s="159">
        <f>D55+D57+D59+D61</f>
        <v>219.4</v>
      </c>
    </row>
    <row r="54" spans="1:4" s="35" customFormat="1" ht="51">
      <c r="A54" s="150" t="s">
        <v>428</v>
      </c>
      <c r="B54" s="150"/>
      <c r="C54" s="142" t="s">
        <v>86</v>
      </c>
      <c r="D54" s="160">
        <f>D57+D59+D61+D55</f>
        <v>219.4</v>
      </c>
    </row>
    <row r="55" spans="1:4" s="2" customFormat="1" ht="30" customHeight="1">
      <c r="A55" s="150" t="s">
        <v>446</v>
      </c>
      <c r="B55" s="152"/>
      <c r="C55" s="141" t="s">
        <v>157</v>
      </c>
      <c r="D55" s="156">
        <f>D56</f>
        <v>10</v>
      </c>
    </row>
    <row r="56" spans="1:4" s="35" customFormat="1" ht="30" customHeight="1">
      <c r="A56" s="152"/>
      <c r="B56" s="152" t="s">
        <v>140</v>
      </c>
      <c r="C56" s="153" t="s">
        <v>419</v>
      </c>
      <c r="D56" s="154">
        <v>10</v>
      </c>
    </row>
    <row r="57" spans="1:4" s="2" customFormat="1" ht="35.25" customHeight="1">
      <c r="A57" s="150" t="s">
        <v>447</v>
      </c>
      <c r="B57" s="152"/>
      <c r="C57" s="141" t="s">
        <v>163</v>
      </c>
      <c r="D57" s="156">
        <f>D58</f>
        <v>5</v>
      </c>
    </row>
    <row r="58" spans="1:4" s="2" customFormat="1" ht="42.75" customHeight="1">
      <c r="A58" s="152"/>
      <c r="B58" s="152" t="s">
        <v>140</v>
      </c>
      <c r="C58" s="153" t="s">
        <v>419</v>
      </c>
      <c r="D58" s="154">
        <v>5</v>
      </c>
    </row>
    <row r="59" spans="1:4" s="35" customFormat="1" ht="29.25" customHeight="1">
      <c r="A59" s="150" t="s">
        <v>429</v>
      </c>
      <c r="B59" s="152"/>
      <c r="C59" s="153" t="s">
        <v>301</v>
      </c>
      <c r="D59" s="156">
        <f>D60</f>
        <v>25</v>
      </c>
    </row>
    <row r="60" spans="1:8" s="35" customFormat="1" ht="25.5">
      <c r="A60" s="152"/>
      <c r="B60" s="152" t="s">
        <v>140</v>
      </c>
      <c r="C60" s="153" t="s">
        <v>419</v>
      </c>
      <c r="D60" s="154">
        <v>25</v>
      </c>
      <c r="H60" s="125"/>
    </row>
    <row r="61" spans="1:4" s="35" customFormat="1" ht="25.5">
      <c r="A61" s="150" t="s">
        <v>435</v>
      </c>
      <c r="B61" s="152"/>
      <c r="C61" s="153" t="s">
        <v>404</v>
      </c>
      <c r="D61" s="156">
        <f>D62</f>
        <v>179.4</v>
      </c>
    </row>
    <row r="62" spans="1:4" s="35" customFormat="1" ht="12.75">
      <c r="A62" s="152"/>
      <c r="B62" s="152" t="s">
        <v>405</v>
      </c>
      <c r="C62" s="153" t="s">
        <v>293</v>
      </c>
      <c r="D62" s="154">
        <v>179.4</v>
      </c>
    </row>
    <row r="63" spans="1:4" ht="12.75">
      <c r="A63" s="147" t="s">
        <v>87</v>
      </c>
      <c r="B63" s="147"/>
      <c r="C63" s="148" t="s">
        <v>159</v>
      </c>
      <c r="D63" s="159">
        <f>D64+D73+D78</f>
        <v>3365.7000000000003</v>
      </c>
    </row>
    <row r="64" spans="1:4" ht="25.5">
      <c r="A64" s="152" t="s">
        <v>88</v>
      </c>
      <c r="B64" s="152"/>
      <c r="C64" s="153" t="s">
        <v>300</v>
      </c>
      <c r="D64" s="156">
        <f>D65+D67+D69</f>
        <v>2587.6000000000004</v>
      </c>
    </row>
    <row r="65" spans="1:4" ht="12.75">
      <c r="A65" s="152" t="s">
        <v>89</v>
      </c>
      <c r="B65" s="152"/>
      <c r="C65" s="153" t="s">
        <v>180</v>
      </c>
      <c r="D65" s="154">
        <f>D66</f>
        <v>796</v>
      </c>
    </row>
    <row r="66" spans="1:4" ht="61.5" customHeight="1">
      <c r="A66" s="152"/>
      <c r="B66" s="152">
        <v>100</v>
      </c>
      <c r="C66" s="153" t="s">
        <v>155</v>
      </c>
      <c r="D66" s="154">
        <v>796</v>
      </c>
    </row>
    <row r="67" spans="1:4" ht="12.75">
      <c r="A67" s="152" t="s">
        <v>90</v>
      </c>
      <c r="B67" s="152"/>
      <c r="C67" s="153" t="s">
        <v>181</v>
      </c>
      <c r="D67" s="154">
        <f>D68</f>
        <v>0</v>
      </c>
    </row>
    <row r="68" spans="1:4" ht="25.5">
      <c r="A68" s="152"/>
      <c r="B68" s="152">
        <v>200</v>
      </c>
      <c r="C68" s="153" t="s">
        <v>419</v>
      </c>
      <c r="D68" s="165">
        <v>0</v>
      </c>
    </row>
    <row r="69" spans="1:4" ht="25.5">
      <c r="A69" s="152" t="s">
        <v>91</v>
      </c>
      <c r="B69" s="152"/>
      <c r="C69" s="153" t="s">
        <v>160</v>
      </c>
      <c r="D69" s="154">
        <f>D70+D71+D72</f>
        <v>1791.6000000000001</v>
      </c>
    </row>
    <row r="70" spans="1:4" ht="51">
      <c r="A70" s="152"/>
      <c r="B70" s="152">
        <v>100</v>
      </c>
      <c r="C70" s="153" t="s">
        <v>155</v>
      </c>
      <c r="D70" s="154">
        <v>1466.9</v>
      </c>
    </row>
    <row r="71" spans="1:4" ht="25.5">
      <c r="A71" s="152"/>
      <c r="B71" s="152">
        <v>200</v>
      </c>
      <c r="C71" s="153" t="s">
        <v>419</v>
      </c>
      <c r="D71" s="154">
        <v>311.3</v>
      </c>
    </row>
    <row r="72" spans="1:4" s="35" customFormat="1" ht="12.75">
      <c r="A72" s="152"/>
      <c r="B72" s="152">
        <v>800</v>
      </c>
      <c r="C72" s="153" t="s">
        <v>135</v>
      </c>
      <c r="D72" s="154">
        <v>13.4</v>
      </c>
    </row>
    <row r="73" spans="1:4" s="2" customFormat="1" ht="45" customHeight="1">
      <c r="A73" s="152" t="s">
        <v>92</v>
      </c>
      <c r="B73" s="152"/>
      <c r="C73" s="153" t="s">
        <v>298</v>
      </c>
      <c r="D73" s="156">
        <f>D74+D76</f>
        <v>89</v>
      </c>
    </row>
    <row r="74" spans="1:4" s="2" customFormat="1" ht="28.5" customHeight="1">
      <c r="A74" s="152" t="s">
        <v>93</v>
      </c>
      <c r="B74" s="152"/>
      <c r="C74" s="153" t="s">
        <v>161</v>
      </c>
      <c r="D74" s="154">
        <f>D75</f>
        <v>0.6</v>
      </c>
    </row>
    <row r="75" spans="1:4" s="2" customFormat="1" ht="30" customHeight="1">
      <c r="A75" s="152"/>
      <c r="B75" s="152" t="s">
        <v>140</v>
      </c>
      <c r="C75" s="153" t="s">
        <v>419</v>
      </c>
      <c r="D75" s="165">
        <v>0.6</v>
      </c>
    </row>
    <row r="76" spans="1:4" s="2" customFormat="1" ht="29.25" customHeight="1">
      <c r="A76" s="152" t="s">
        <v>94</v>
      </c>
      <c r="B76" s="152"/>
      <c r="C76" s="153" t="s">
        <v>284</v>
      </c>
      <c r="D76" s="165">
        <f>D77</f>
        <v>88.4</v>
      </c>
    </row>
    <row r="77" spans="1:4" s="2" customFormat="1" ht="60" customHeight="1">
      <c r="A77" s="152"/>
      <c r="B77" s="152" t="s">
        <v>162</v>
      </c>
      <c r="C77" s="153" t="s">
        <v>155</v>
      </c>
      <c r="D77" s="154">
        <v>88.4</v>
      </c>
    </row>
    <row r="78" spans="1:4" s="2" customFormat="1" ht="54" customHeight="1">
      <c r="A78" s="166" t="s">
        <v>95</v>
      </c>
      <c r="B78" s="152"/>
      <c r="C78" s="153" t="s">
        <v>299</v>
      </c>
      <c r="D78" s="167">
        <f>D81+D83+D79+D85</f>
        <v>689.1</v>
      </c>
    </row>
    <row r="79" spans="1:4" ht="12.75">
      <c r="A79" s="152" t="s">
        <v>96</v>
      </c>
      <c r="B79" s="152"/>
      <c r="C79" s="153" t="s">
        <v>168</v>
      </c>
      <c r="D79" s="156">
        <f>D80</f>
        <v>20</v>
      </c>
    </row>
    <row r="80" spans="1:4" ht="15" customHeight="1">
      <c r="A80" s="152"/>
      <c r="B80" s="152">
        <v>800</v>
      </c>
      <c r="C80" s="153" t="s">
        <v>135</v>
      </c>
      <c r="D80" s="154">
        <v>20</v>
      </c>
    </row>
    <row r="81" spans="1:4" ht="59.25" customHeight="1">
      <c r="A81" s="152" t="s">
        <v>97</v>
      </c>
      <c r="B81" s="152"/>
      <c r="C81" s="153" t="s">
        <v>437</v>
      </c>
      <c r="D81" s="156">
        <f>D82</f>
        <v>73.3</v>
      </c>
    </row>
    <row r="82" spans="1:4" ht="15" customHeight="1">
      <c r="A82" s="152"/>
      <c r="B82" s="152" t="s">
        <v>156</v>
      </c>
      <c r="C82" s="153" t="s">
        <v>189</v>
      </c>
      <c r="D82" s="154">
        <v>73.3</v>
      </c>
    </row>
    <row r="83" spans="1:4" s="2" customFormat="1" ht="38.25">
      <c r="A83" s="152" t="s">
        <v>98</v>
      </c>
      <c r="B83" s="152"/>
      <c r="C83" s="153" t="s">
        <v>438</v>
      </c>
      <c r="D83" s="156">
        <f>D84</f>
        <v>99.3</v>
      </c>
    </row>
    <row r="84" spans="1:4" ht="12.75">
      <c r="A84" s="152"/>
      <c r="B84" s="152" t="s">
        <v>156</v>
      </c>
      <c r="C84" s="153" t="s">
        <v>189</v>
      </c>
      <c r="D84" s="154">
        <v>99.3</v>
      </c>
    </row>
    <row r="85" spans="1:4" ht="76.5">
      <c r="A85" s="177" t="s">
        <v>507</v>
      </c>
      <c r="B85" s="146"/>
      <c r="C85" s="180" t="s">
        <v>508</v>
      </c>
      <c r="D85" s="156">
        <f>D86</f>
        <v>496.5</v>
      </c>
    </row>
    <row r="86" spans="1:4" ht="12.75">
      <c r="A86" s="152"/>
      <c r="B86" s="146" t="s">
        <v>156</v>
      </c>
      <c r="C86" s="179" t="s">
        <v>189</v>
      </c>
      <c r="D86" s="154">
        <v>496.5</v>
      </c>
    </row>
    <row r="87" spans="1:4" ht="15" customHeight="1">
      <c r="A87" s="34"/>
      <c r="B87" s="34"/>
      <c r="C87" s="33" t="s">
        <v>172</v>
      </c>
      <c r="D87" s="117">
        <f>D63+D9+D16+D41+D47+D53</f>
        <v>8072.4</v>
      </c>
    </row>
    <row r="90" ht="15" customHeight="1">
      <c r="D90" s="119"/>
    </row>
  </sheetData>
  <sheetProtection/>
  <mergeCells count="1">
    <mergeCell ref="A5:D5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116" customWidth="1"/>
    <col min="4" max="5" width="13.75390625" style="14" customWidth="1"/>
  </cols>
  <sheetData>
    <row r="1" spans="1:5" ht="12.75">
      <c r="A1" s="6"/>
      <c r="B1" s="6"/>
      <c r="C1" s="170"/>
      <c r="D1" s="49"/>
      <c r="E1" s="49" t="s">
        <v>264</v>
      </c>
    </row>
    <row r="2" spans="1:5" ht="12.75">
      <c r="A2" s="6"/>
      <c r="B2" s="6"/>
      <c r="C2" s="170"/>
      <c r="D2" s="49"/>
      <c r="E2" s="49" t="s">
        <v>111</v>
      </c>
    </row>
    <row r="3" spans="1:5" ht="12.75">
      <c r="A3" s="6"/>
      <c r="B3" s="6"/>
      <c r="C3" s="170"/>
      <c r="D3" s="49"/>
      <c r="E3" s="49" t="s">
        <v>302</v>
      </c>
    </row>
    <row r="4" spans="1:5" ht="12.75">
      <c r="A4" s="6"/>
      <c r="B4" s="6"/>
      <c r="C4" s="170"/>
      <c r="D4" s="49"/>
      <c r="E4" s="49" t="s">
        <v>510</v>
      </c>
    </row>
    <row r="5" spans="1:5" ht="44.25" customHeight="1">
      <c r="A5" s="269" t="s">
        <v>494</v>
      </c>
      <c r="B5" s="269"/>
      <c r="C5" s="269"/>
      <c r="D5" s="269"/>
      <c r="E5" s="269"/>
    </row>
    <row r="6" spans="1:5" ht="12.75">
      <c r="A6" s="171"/>
      <c r="B6" s="171"/>
      <c r="C6" s="172"/>
      <c r="D6" s="171"/>
      <c r="E6" s="171"/>
    </row>
    <row r="7" spans="1:5" ht="12.75">
      <c r="A7" s="173"/>
      <c r="B7" s="173"/>
      <c r="C7" s="174"/>
      <c r="D7" s="49"/>
      <c r="E7" s="49" t="s">
        <v>175</v>
      </c>
    </row>
    <row r="8" spans="1:5" ht="25.5">
      <c r="A8" s="175" t="s">
        <v>132</v>
      </c>
      <c r="B8" s="175" t="s">
        <v>133</v>
      </c>
      <c r="C8" s="175" t="s">
        <v>179</v>
      </c>
      <c r="D8" s="176" t="s">
        <v>1</v>
      </c>
      <c r="E8" s="176" t="s">
        <v>451</v>
      </c>
    </row>
    <row r="9" spans="1:5" ht="38.25">
      <c r="A9" s="147" t="s">
        <v>42</v>
      </c>
      <c r="B9" s="147"/>
      <c r="C9" s="148" t="s">
        <v>294</v>
      </c>
      <c r="D9" s="149">
        <f>D11+D14</f>
        <v>1038</v>
      </c>
      <c r="E9" s="149">
        <f>E11+E14</f>
        <v>1038</v>
      </c>
    </row>
    <row r="10" spans="1:5" ht="28.5" customHeight="1">
      <c r="A10" s="150" t="s">
        <v>43</v>
      </c>
      <c r="B10" s="150"/>
      <c r="C10" s="142" t="s">
        <v>44</v>
      </c>
      <c r="D10" s="151">
        <f>D11</f>
        <v>1038</v>
      </c>
      <c r="E10" s="151">
        <f>E11</f>
        <v>1038</v>
      </c>
    </row>
    <row r="11" spans="1:5" ht="38.25" customHeight="1">
      <c r="A11" s="152" t="s">
        <v>25</v>
      </c>
      <c r="B11" s="152"/>
      <c r="C11" s="153" t="s">
        <v>290</v>
      </c>
      <c r="D11" s="154">
        <f>D12</f>
        <v>1038</v>
      </c>
      <c r="E11" s="154">
        <f>E12</f>
        <v>1038</v>
      </c>
    </row>
    <row r="12" spans="1:5" ht="30.75" customHeight="1">
      <c r="A12" s="152"/>
      <c r="B12" s="152" t="s">
        <v>332</v>
      </c>
      <c r="C12" s="155" t="s">
        <v>291</v>
      </c>
      <c r="D12" s="154">
        <v>1038</v>
      </c>
      <c r="E12" s="154">
        <v>1038</v>
      </c>
    </row>
    <row r="13" spans="1:5" ht="54.75" customHeight="1">
      <c r="A13" s="152" t="s">
        <v>47</v>
      </c>
      <c r="B13" s="152"/>
      <c r="C13" s="157" t="s">
        <v>48</v>
      </c>
      <c r="D13" s="156">
        <f>D14</f>
        <v>0</v>
      </c>
      <c r="E13" s="156">
        <f>E14</f>
        <v>0</v>
      </c>
    </row>
    <row r="14" spans="1:5" ht="78" customHeight="1">
      <c r="A14" s="152" t="s">
        <v>49</v>
      </c>
      <c r="B14" s="152"/>
      <c r="C14" s="153" t="s">
        <v>50</v>
      </c>
      <c r="D14" s="154">
        <f>D15</f>
        <v>0</v>
      </c>
      <c r="E14" s="154">
        <f>E15</f>
        <v>0</v>
      </c>
    </row>
    <row r="15" spans="1:5" ht="44.25" customHeight="1">
      <c r="A15" s="152"/>
      <c r="B15" s="152" t="s">
        <v>332</v>
      </c>
      <c r="C15" s="158" t="s">
        <v>406</v>
      </c>
      <c r="D15" s="154">
        <v>0</v>
      </c>
      <c r="E15" s="154">
        <v>0</v>
      </c>
    </row>
    <row r="16" spans="1:5" ht="30" customHeight="1">
      <c r="A16" s="147" t="s">
        <v>51</v>
      </c>
      <c r="B16" s="147"/>
      <c r="C16" s="148" t="s">
        <v>295</v>
      </c>
      <c r="D16" s="159">
        <f>D18+D24+D29+D31+D35+D37</f>
        <v>3719.0000000000005</v>
      </c>
      <c r="E16" s="159">
        <f>E18+E24+E29+E31+E35+E37</f>
        <v>5053.199999999999</v>
      </c>
    </row>
    <row r="17" spans="1:5" ht="25.5">
      <c r="A17" s="150" t="s">
        <v>52</v>
      </c>
      <c r="B17" s="150"/>
      <c r="C17" s="155" t="s">
        <v>53</v>
      </c>
      <c r="D17" s="160">
        <f>D18</f>
        <v>1341.8</v>
      </c>
      <c r="E17" s="160">
        <f>E18</f>
        <v>1381.6</v>
      </c>
    </row>
    <row r="18" spans="1:5" ht="25.5">
      <c r="A18" s="150" t="s">
        <v>54</v>
      </c>
      <c r="B18" s="152"/>
      <c r="C18" s="161" t="s">
        <v>55</v>
      </c>
      <c r="D18" s="156">
        <f>D20+D21</f>
        <v>1341.8</v>
      </c>
      <c r="E18" s="156">
        <f>E20+E21</f>
        <v>1381.6</v>
      </c>
    </row>
    <row r="19" spans="1:5" ht="30" customHeight="1">
      <c r="A19" s="150" t="s">
        <v>23</v>
      </c>
      <c r="B19" s="152"/>
      <c r="C19" s="153" t="s">
        <v>56</v>
      </c>
      <c r="D19" s="156">
        <f>D20</f>
        <v>491.8</v>
      </c>
      <c r="E19" s="156">
        <f>E20</f>
        <v>481.6</v>
      </c>
    </row>
    <row r="20" spans="1:5" ht="25.5">
      <c r="A20" s="152"/>
      <c r="B20" s="152" t="s">
        <v>140</v>
      </c>
      <c r="C20" s="141" t="s">
        <v>419</v>
      </c>
      <c r="D20" s="154">
        <v>491.8</v>
      </c>
      <c r="E20" s="154">
        <v>481.6</v>
      </c>
    </row>
    <row r="21" spans="1:8" ht="25.5">
      <c r="A21" s="150" t="s">
        <v>24</v>
      </c>
      <c r="B21" s="152"/>
      <c r="C21" s="153" t="s">
        <v>57</v>
      </c>
      <c r="D21" s="156">
        <f>D22</f>
        <v>850</v>
      </c>
      <c r="E21" s="156">
        <f>E22</f>
        <v>900</v>
      </c>
      <c r="G21" s="118"/>
      <c r="H21" s="118"/>
    </row>
    <row r="22" spans="1:5" ht="25.5">
      <c r="A22" s="152"/>
      <c r="B22" s="152" t="s">
        <v>140</v>
      </c>
      <c r="C22" s="141" t="s">
        <v>419</v>
      </c>
      <c r="D22" s="154">
        <v>850</v>
      </c>
      <c r="E22" s="154">
        <v>900</v>
      </c>
    </row>
    <row r="23" spans="1:5" ht="25.5">
      <c r="A23" s="152" t="s">
        <v>58</v>
      </c>
      <c r="B23" s="152"/>
      <c r="C23" s="155" t="s">
        <v>59</v>
      </c>
      <c r="D23" s="156">
        <f>D24</f>
        <v>783</v>
      </c>
      <c r="E23" s="156">
        <f>E24</f>
        <v>837.8</v>
      </c>
    </row>
    <row r="24" spans="1:5" ht="30" customHeight="1">
      <c r="A24" s="150" t="s">
        <v>60</v>
      </c>
      <c r="B24" s="152"/>
      <c r="C24" s="161" t="s">
        <v>61</v>
      </c>
      <c r="D24" s="162">
        <f>D26</f>
        <v>783</v>
      </c>
      <c r="E24" s="162">
        <f>E26</f>
        <v>837.8</v>
      </c>
    </row>
    <row r="25" spans="1:8" ht="12.75">
      <c r="A25" s="150" t="s">
        <v>62</v>
      </c>
      <c r="B25" s="152"/>
      <c r="C25" s="153" t="s">
        <v>63</v>
      </c>
      <c r="D25" s="154">
        <f>D26</f>
        <v>783</v>
      </c>
      <c r="E25" s="154">
        <f>E26</f>
        <v>837.8</v>
      </c>
      <c r="G25" s="118"/>
      <c r="H25" s="118"/>
    </row>
    <row r="26" spans="1:5" ht="25.5">
      <c r="A26" s="152"/>
      <c r="B26" s="152" t="s">
        <v>140</v>
      </c>
      <c r="C26" s="141" t="s">
        <v>419</v>
      </c>
      <c r="D26" s="154">
        <v>783</v>
      </c>
      <c r="E26" s="154">
        <f>720.8+117</f>
        <v>837.8</v>
      </c>
    </row>
    <row r="27" spans="1:5" ht="25.5">
      <c r="A27" s="152" t="s">
        <v>64</v>
      </c>
      <c r="B27" s="152"/>
      <c r="C27" s="141" t="s">
        <v>65</v>
      </c>
      <c r="D27" s="154">
        <f>D28</f>
        <v>895.3</v>
      </c>
      <c r="E27" s="154">
        <f>E28</f>
        <v>1575.4</v>
      </c>
    </row>
    <row r="28" spans="1:5" ht="25.5">
      <c r="A28" s="152" t="s">
        <v>66</v>
      </c>
      <c r="B28" s="152"/>
      <c r="C28" s="163" t="s">
        <v>22</v>
      </c>
      <c r="D28" s="154">
        <f>D29+D31</f>
        <v>895.3</v>
      </c>
      <c r="E28" s="154">
        <f>E29+E31</f>
        <v>1575.4</v>
      </c>
    </row>
    <row r="29" spans="1:5" ht="25.5">
      <c r="A29" s="150" t="s">
        <v>67</v>
      </c>
      <c r="B29" s="152"/>
      <c r="C29" s="153" t="s">
        <v>171</v>
      </c>
      <c r="D29" s="154">
        <f>D30</f>
        <v>329.5</v>
      </c>
      <c r="E29" s="154">
        <f>E30</f>
        <v>509.6</v>
      </c>
    </row>
    <row r="30" spans="1:5" ht="30" customHeight="1">
      <c r="A30" s="152"/>
      <c r="B30" s="152" t="s">
        <v>140</v>
      </c>
      <c r="C30" s="141" t="s">
        <v>419</v>
      </c>
      <c r="D30" s="154">
        <v>329.5</v>
      </c>
      <c r="E30" s="154">
        <v>509.6</v>
      </c>
    </row>
    <row r="31" spans="1:5" ht="36" customHeight="1">
      <c r="A31" s="150" t="s">
        <v>68</v>
      </c>
      <c r="B31" s="152"/>
      <c r="C31" s="153" t="s">
        <v>69</v>
      </c>
      <c r="D31" s="156">
        <f>D32</f>
        <v>565.8</v>
      </c>
      <c r="E31" s="156">
        <f>E32</f>
        <v>1065.8</v>
      </c>
    </row>
    <row r="32" spans="1:5" ht="36" customHeight="1">
      <c r="A32" s="152"/>
      <c r="B32" s="152" t="s">
        <v>140</v>
      </c>
      <c r="C32" s="141" t="s">
        <v>419</v>
      </c>
      <c r="D32" s="154">
        <v>565.8</v>
      </c>
      <c r="E32" s="154">
        <v>1065.8</v>
      </c>
    </row>
    <row r="33" spans="1:5" ht="39" customHeight="1">
      <c r="A33" s="152" t="s">
        <v>70</v>
      </c>
      <c r="B33" s="152"/>
      <c r="C33" s="141" t="s">
        <v>71</v>
      </c>
      <c r="D33" s="154">
        <f>D34</f>
        <v>698.9</v>
      </c>
      <c r="E33" s="154">
        <f>E34</f>
        <v>1258.4</v>
      </c>
    </row>
    <row r="34" spans="1:5" ht="40.5" customHeight="1">
      <c r="A34" s="152" t="s">
        <v>72</v>
      </c>
      <c r="B34" s="152"/>
      <c r="C34" s="163" t="s">
        <v>73</v>
      </c>
      <c r="D34" s="154">
        <f>D35+D37</f>
        <v>698.9</v>
      </c>
      <c r="E34" s="154">
        <f>E35+E37</f>
        <v>1258.4</v>
      </c>
    </row>
    <row r="35" spans="1:8" ht="20.25" customHeight="1">
      <c r="A35" s="150" t="s">
        <v>74</v>
      </c>
      <c r="B35" s="152"/>
      <c r="C35" s="153" t="s">
        <v>75</v>
      </c>
      <c r="D35" s="156">
        <f>D36</f>
        <v>100</v>
      </c>
      <c r="E35" s="156">
        <f>E36</f>
        <v>330</v>
      </c>
      <c r="G35" s="118"/>
      <c r="H35" s="118"/>
    </row>
    <row r="36" spans="1:5" ht="30" customHeight="1">
      <c r="A36" s="152"/>
      <c r="B36" s="152" t="s">
        <v>140</v>
      </c>
      <c r="C36" s="141" t="s">
        <v>419</v>
      </c>
      <c r="D36" s="154">
        <v>100</v>
      </c>
      <c r="E36" s="154">
        <v>330</v>
      </c>
    </row>
    <row r="37" spans="1:5" ht="12.75">
      <c r="A37" s="150" t="s">
        <v>76</v>
      </c>
      <c r="B37" s="152"/>
      <c r="C37" s="153" t="s">
        <v>77</v>
      </c>
      <c r="D37" s="156">
        <f>D38</f>
        <v>598.9</v>
      </c>
      <c r="E37" s="156">
        <f>E38</f>
        <v>928.4</v>
      </c>
    </row>
    <row r="38" spans="1:7" ht="25.5">
      <c r="A38" s="152"/>
      <c r="B38" s="152" t="s">
        <v>140</v>
      </c>
      <c r="C38" s="141" t="s">
        <v>419</v>
      </c>
      <c r="D38" s="154">
        <f>328.4+270.5</f>
        <v>598.9</v>
      </c>
      <c r="E38" s="154">
        <v>928.4</v>
      </c>
      <c r="G38" s="118"/>
    </row>
    <row r="39" spans="1:5" ht="42.75" customHeight="1">
      <c r="A39" s="147" t="s">
        <v>78</v>
      </c>
      <c r="B39" s="147"/>
      <c r="C39" s="148" t="s">
        <v>296</v>
      </c>
      <c r="D39" s="159">
        <f>D40</f>
        <v>220</v>
      </c>
      <c r="E39" s="159">
        <f>E40</f>
        <v>420</v>
      </c>
    </row>
    <row r="40" spans="1:5" ht="25.5">
      <c r="A40" s="150" t="s">
        <v>79</v>
      </c>
      <c r="B40" s="150"/>
      <c r="C40" s="164" t="s">
        <v>80</v>
      </c>
      <c r="D40" s="160">
        <f>D43+D41</f>
        <v>220</v>
      </c>
      <c r="E40" s="160">
        <f>E43+E41</f>
        <v>420</v>
      </c>
    </row>
    <row r="41" spans="1:5" ht="25.5">
      <c r="A41" s="152" t="s">
        <v>2</v>
      </c>
      <c r="B41" s="152"/>
      <c r="C41" s="220" t="s">
        <v>3</v>
      </c>
      <c r="D41" s="154">
        <f>D42</f>
        <v>180</v>
      </c>
      <c r="E41" s="154">
        <f>E42</f>
        <v>380</v>
      </c>
    </row>
    <row r="42" spans="1:5" ht="25.5">
      <c r="A42" s="152"/>
      <c r="B42" s="152" t="s">
        <v>140</v>
      </c>
      <c r="C42" s="220" t="s">
        <v>419</v>
      </c>
      <c r="D42" s="154">
        <v>180</v>
      </c>
      <c r="E42" s="154">
        <v>380</v>
      </c>
    </row>
    <row r="43" spans="1:5" ht="12.75">
      <c r="A43" s="150" t="s">
        <v>81</v>
      </c>
      <c r="B43" s="152"/>
      <c r="C43" s="141" t="s">
        <v>138</v>
      </c>
      <c r="D43" s="154">
        <f>D44</f>
        <v>40</v>
      </c>
      <c r="E43" s="154">
        <f>E44</f>
        <v>40</v>
      </c>
    </row>
    <row r="44" spans="1:5" ht="12.75">
      <c r="A44" s="152"/>
      <c r="B44" s="152">
        <v>800</v>
      </c>
      <c r="C44" s="153" t="s">
        <v>135</v>
      </c>
      <c r="D44" s="154">
        <v>40</v>
      </c>
      <c r="E44" s="154">
        <v>40</v>
      </c>
    </row>
    <row r="45" spans="1:5" ht="38.25">
      <c r="A45" s="147" t="s">
        <v>82</v>
      </c>
      <c r="B45" s="147"/>
      <c r="C45" s="148" t="s">
        <v>297</v>
      </c>
      <c r="D45" s="159">
        <f>D47+D49</f>
        <v>280</v>
      </c>
      <c r="E45" s="159">
        <f>E47+E49</f>
        <v>355</v>
      </c>
    </row>
    <row r="46" spans="1:5" ht="25.5">
      <c r="A46" s="150" t="s">
        <v>430</v>
      </c>
      <c r="B46" s="150"/>
      <c r="C46" s="142" t="s">
        <v>83</v>
      </c>
      <c r="D46" s="160">
        <f>D47+D49</f>
        <v>280</v>
      </c>
      <c r="E46" s="160">
        <f>E47+E49</f>
        <v>355</v>
      </c>
    </row>
    <row r="47" spans="1:5" ht="48.75" customHeight="1">
      <c r="A47" s="150" t="s">
        <v>432</v>
      </c>
      <c r="B47" s="152"/>
      <c r="C47" s="141" t="s">
        <v>503</v>
      </c>
      <c r="D47" s="156">
        <f>D48</f>
        <v>275</v>
      </c>
      <c r="E47" s="156">
        <f>E48</f>
        <v>350</v>
      </c>
    </row>
    <row r="48" spans="1:5" ht="25.5">
      <c r="A48" s="152"/>
      <c r="B48" s="152" t="s">
        <v>140</v>
      </c>
      <c r="C48" s="153" t="s">
        <v>419</v>
      </c>
      <c r="D48" s="154">
        <v>275</v>
      </c>
      <c r="E48" s="154">
        <v>350</v>
      </c>
    </row>
    <row r="49" spans="1:5" ht="25.5">
      <c r="A49" s="150" t="s">
        <v>431</v>
      </c>
      <c r="B49" s="152"/>
      <c r="C49" s="141" t="s">
        <v>84</v>
      </c>
      <c r="D49" s="156">
        <f>D50</f>
        <v>5</v>
      </c>
      <c r="E49" s="156">
        <f>E50</f>
        <v>5</v>
      </c>
    </row>
    <row r="50" spans="1:5" ht="25.5">
      <c r="A50" s="152"/>
      <c r="B50" s="152" t="s">
        <v>140</v>
      </c>
      <c r="C50" s="153" t="s">
        <v>419</v>
      </c>
      <c r="D50" s="154">
        <v>5</v>
      </c>
      <c r="E50" s="154">
        <v>5</v>
      </c>
    </row>
    <row r="51" spans="1:5" ht="38.25">
      <c r="A51" s="147" t="s">
        <v>85</v>
      </c>
      <c r="B51" s="147"/>
      <c r="C51" s="148" t="s">
        <v>403</v>
      </c>
      <c r="D51" s="159">
        <f>D53+D55+D57+D59</f>
        <v>234.4</v>
      </c>
      <c r="E51" s="159">
        <f>E53+E55+E57+E59</f>
        <v>209.4</v>
      </c>
    </row>
    <row r="52" spans="1:5" ht="51">
      <c r="A52" s="150" t="s">
        <v>428</v>
      </c>
      <c r="B52" s="150"/>
      <c r="C52" s="142" t="s">
        <v>86</v>
      </c>
      <c r="D52" s="160">
        <f>D55+D57+D59</f>
        <v>209.4</v>
      </c>
      <c r="E52" s="160">
        <f>E55+E57+E59</f>
        <v>209.4</v>
      </c>
    </row>
    <row r="53" spans="1:5" ht="30" customHeight="1">
      <c r="A53" s="150" t="s">
        <v>446</v>
      </c>
      <c r="B53" s="152"/>
      <c r="C53" s="141" t="s">
        <v>157</v>
      </c>
      <c r="D53" s="156">
        <f>D54</f>
        <v>25</v>
      </c>
      <c r="E53" s="156">
        <f>E54</f>
        <v>0</v>
      </c>
    </row>
    <row r="54" spans="1:5" ht="30" customHeight="1">
      <c r="A54" s="152"/>
      <c r="B54" s="152" t="s">
        <v>140</v>
      </c>
      <c r="C54" s="153" t="s">
        <v>419</v>
      </c>
      <c r="D54" s="154">
        <v>25</v>
      </c>
      <c r="E54" s="154">
        <v>0</v>
      </c>
    </row>
    <row r="55" spans="1:5" ht="26.25" customHeight="1">
      <c r="A55" s="150" t="s">
        <v>447</v>
      </c>
      <c r="B55" s="152"/>
      <c r="C55" s="141" t="s">
        <v>163</v>
      </c>
      <c r="D55" s="156">
        <f>D56</f>
        <v>5</v>
      </c>
      <c r="E55" s="156">
        <f>E56</f>
        <v>5</v>
      </c>
    </row>
    <row r="56" spans="1:5" ht="32.25" customHeight="1">
      <c r="A56" s="152"/>
      <c r="B56" s="152" t="s">
        <v>140</v>
      </c>
      <c r="C56" s="153" t="s">
        <v>419</v>
      </c>
      <c r="D56" s="154">
        <v>5</v>
      </c>
      <c r="E56" s="154">
        <v>5</v>
      </c>
    </row>
    <row r="57" spans="1:5" ht="30" customHeight="1">
      <c r="A57" s="150" t="s">
        <v>429</v>
      </c>
      <c r="B57" s="152"/>
      <c r="C57" s="153" t="s">
        <v>301</v>
      </c>
      <c r="D57" s="156">
        <f>D58</f>
        <v>25</v>
      </c>
      <c r="E57" s="156">
        <f>E58</f>
        <v>25</v>
      </c>
    </row>
    <row r="58" spans="1:5" ht="25.5">
      <c r="A58" s="152"/>
      <c r="B58" s="152" t="s">
        <v>140</v>
      </c>
      <c r="C58" s="153" t="s">
        <v>419</v>
      </c>
      <c r="D58" s="154">
        <v>25</v>
      </c>
      <c r="E58" s="154">
        <v>25</v>
      </c>
    </row>
    <row r="59" spans="1:5" ht="69" customHeight="1">
      <c r="A59" s="150" t="s">
        <v>435</v>
      </c>
      <c r="B59" s="152"/>
      <c r="C59" s="153" t="s">
        <v>404</v>
      </c>
      <c r="D59" s="156">
        <f>D60</f>
        <v>179.4</v>
      </c>
      <c r="E59" s="156">
        <f>E60</f>
        <v>179.4</v>
      </c>
    </row>
    <row r="60" spans="1:5" ht="12.75">
      <c r="A60" s="152"/>
      <c r="B60" s="152" t="s">
        <v>405</v>
      </c>
      <c r="C60" s="153" t="s">
        <v>293</v>
      </c>
      <c r="D60" s="154">
        <v>179.4</v>
      </c>
      <c r="E60" s="154">
        <v>179.4</v>
      </c>
    </row>
    <row r="61" spans="1:5" ht="12.75">
      <c r="A61" s="147" t="s">
        <v>87</v>
      </c>
      <c r="B61" s="147"/>
      <c r="C61" s="148" t="s">
        <v>159</v>
      </c>
      <c r="D61" s="159">
        <f>D62+D71+D76</f>
        <v>2494</v>
      </c>
      <c r="E61" s="159">
        <f>E62+E71+E76</f>
        <v>746.5999999999999</v>
      </c>
    </row>
    <row r="62" spans="1:5" ht="44.25" customHeight="1">
      <c r="A62" s="152" t="s">
        <v>88</v>
      </c>
      <c r="B62" s="152"/>
      <c r="C62" s="153" t="s">
        <v>300</v>
      </c>
      <c r="D62" s="156">
        <f>D63+D65+D67</f>
        <v>2285.7</v>
      </c>
      <c r="E62" s="156">
        <f>E63+E65+E67</f>
        <v>635.4</v>
      </c>
    </row>
    <row r="63" spans="1:5" ht="12.75">
      <c r="A63" s="152" t="s">
        <v>89</v>
      </c>
      <c r="B63" s="152"/>
      <c r="C63" s="153" t="s">
        <v>180</v>
      </c>
      <c r="D63" s="154">
        <f>D64</f>
        <v>796</v>
      </c>
      <c r="E63" s="154">
        <f>E64</f>
        <v>0</v>
      </c>
    </row>
    <row r="64" spans="1:5" ht="51">
      <c r="A64" s="152"/>
      <c r="B64" s="152">
        <v>100</v>
      </c>
      <c r="C64" s="153" t="s">
        <v>155</v>
      </c>
      <c r="D64" s="154">
        <v>796</v>
      </c>
      <c r="E64" s="154">
        <v>0</v>
      </c>
    </row>
    <row r="65" spans="1:5" ht="12.75">
      <c r="A65" s="152" t="s">
        <v>90</v>
      </c>
      <c r="B65" s="152"/>
      <c r="C65" s="153" t="s">
        <v>181</v>
      </c>
      <c r="D65" s="154">
        <f>D66</f>
        <v>0</v>
      </c>
      <c r="E65" s="154">
        <f>E66</f>
        <v>0</v>
      </c>
    </row>
    <row r="66" spans="1:5" ht="25.5">
      <c r="A66" s="152"/>
      <c r="B66" s="152">
        <v>200</v>
      </c>
      <c r="C66" s="153" t="s">
        <v>419</v>
      </c>
      <c r="D66" s="165">
        <v>0</v>
      </c>
      <c r="E66" s="165">
        <v>0</v>
      </c>
    </row>
    <row r="67" spans="1:5" ht="30" customHeight="1">
      <c r="A67" s="152" t="s">
        <v>91</v>
      </c>
      <c r="B67" s="152"/>
      <c r="C67" s="153" t="s">
        <v>160</v>
      </c>
      <c r="D67" s="154">
        <f>D68+D69+D70</f>
        <v>1489.7</v>
      </c>
      <c r="E67" s="154">
        <f>E68+E69+E70</f>
        <v>635.4</v>
      </c>
    </row>
    <row r="68" spans="1:5" ht="51">
      <c r="A68" s="152"/>
      <c r="B68" s="152">
        <v>100</v>
      </c>
      <c r="C68" s="153" t="s">
        <v>155</v>
      </c>
      <c r="D68" s="154">
        <v>1196.4</v>
      </c>
      <c r="E68" s="154">
        <v>414</v>
      </c>
    </row>
    <row r="69" spans="1:5" ht="25.5">
      <c r="A69" s="152"/>
      <c r="B69" s="152">
        <v>200</v>
      </c>
      <c r="C69" s="153" t="s">
        <v>419</v>
      </c>
      <c r="D69" s="154">
        <v>253.3</v>
      </c>
      <c r="E69" s="154">
        <v>211.4</v>
      </c>
    </row>
    <row r="70" spans="1:5" s="35" customFormat="1" ht="12.75">
      <c r="A70" s="152"/>
      <c r="B70" s="152">
        <v>800</v>
      </c>
      <c r="C70" s="153" t="s">
        <v>135</v>
      </c>
      <c r="D70" s="154">
        <v>40</v>
      </c>
      <c r="E70" s="154">
        <v>10</v>
      </c>
    </row>
    <row r="71" spans="1:5" ht="38.25">
      <c r="A71" s="152" t="s">
        <v>92</v>
      </c>
      <c r="B71" s="152"/>
      <c r="C71" s="153" t="s">
        <v>298</v>
      </c>
      <c r="D71" s="156">
        <f>D72+D74</f>
        <v>89</v>
      </c>
      <c r="E71" s="156">
        <f>E72+E74</f>
        <v>91.19999999999999</v>
      </c>
    </row>
    <row r="72" spans="1:5" ht="12.75">
      <c r="A72" s="152" t="s">
        <v>93</v>
      </c>
      <c r="B72" s="152"/>
      <c r="C72" s="153" t="s">
        <v>161</v>
      </c>
      <c r="D72" s="154">
        <f>D73</f>
        <v>0.6</v>
      </c>
      <c r="E72" s="154">
        <f>E73</f>
        <v>0.6</v>
      </c>
    </row>
    <row r="73" spans="1:5" ht="33.75" customHeight="1">
      <c r="A73" s="152"/>
      <c r="B73" s="152" t="s">
        <v>140</v>
      </c>
      <c r="C73" s="153" t="s">
        <v>419</v>
      </c>
      <c r="D73" s="165">
        <v>0.6</v>
      </c>
      <c r="E73" s="165">
        <v>0.6</v>
      </c>
    </row>
    <row r="74" spans="1:5" ht="30" customHeight="1">
      <c r="A74" s="152" t="s">
        <v>94</v>
      </c>
      <c r="B74" s="152"/>
      <c r="C74" s="153" t="s">
        <v>284</v>
      </c>
      <c r="D74" s="165">
        <f>D75</f>
        <v>88.4</v>
      </c>
      <c r="E74" s="165">
        <f>E75</f>
        <v>90.6</v>
      </c>
    </row>
    <row r="75" spans="1:5" ht="53.25" customHeight="1">
      <c r="A75" s="152"/>
      <c r="B75" s="152" t="s">
        <v>162</v>
      </c>
      <c r="C75" s="153" t="s">
        <v>155</v>
      </c>
      <c r="D75" s="154">
        <v>88.4</v>
      </c>
      <c r="E75" s="154">
        <v>90.6</v>
      </c>
    </row>
    <row r="76" spans="1:5" ht="38.25">
      <c r="A76" s="166" t="s">
        <v>95</v>
      </c>
      <c r="B76" s="152"/>
      <c r="C76" s="153" t="s">
        <v>299</v>
      </c>
      <c r="D76" s="167">
        <f>D79+D81+D83+D77</f>
        <v>119.3</v>
      </c>
      <c r="E76" s="167">
        <f>E79+E81+E83+E77</f>
        <v>20</v>
      </c>
    </row>
    <row r="77" spans="1:5" s="2" customFormat="1" ht="12.75">
      <c r="A77" s="152" t="s">
        <v>96</v>
      </c>
      <c r="B77" s="152"/>
      <c r="C77" s="153" t="s">
        <v>168</v>
      </c>
      <c r="D77" s="156">
        <f>D78</f>
        <v>20</v>
      </c>
      <c r="E77" s="156">
        <f>E78</f>
        <v>20</v>
      </c>
    </row>
    <row r="78" spans="1:5" ht="12.75">
      <c r="A78" s="152"/>
      <c r="B78" s="152">
        <v>800</v>
      </c>
      <c r="C78" s="153" t="s">
        <v>135</v>
      </c>
      <c r="D78" s="154">
        <v>20</v>
      </c>
      <c r="E78" s="154">
        <v>20</v>
      </c>
    </row>
    <row r="79" spans="1:5" ht="38.25">
      <c r="A79" s="152" t="s">
        <v>97</v>
      </c>
      <c r="B79" s="152"/>
      <c r="C79" s="153" t="s">
        <v>437</v>
      </c>
      <c r="D79" s="156">
        <f>D80</f>
        <v>0</v>
      </c>
      <c r="E79" s="156">
        <f>E80</f>
        <v>0</v>
      </c>
    </row>
    <row r="80" spans="1:5" ht="30" customHeight="1">
      <c r="A80" s="152"/>
      <c r="B80" s="152" t="s">
        <v>156</v>
      </c>
      <c r="C80" s="153" t="s">
        <v>189</v>
      </c>
      <c r="D80" s="154">
        <v>0</v>
      </c>
      <c r="E80" s="154">
        <v>0</v>
      </c>
    </row>
    <row r="81" spans="1:5" ht="38.25">
      <c r="A81" s="152" t="s">
        <v>98</v>
      </c>
      <c r="B81" s="152"/>
      <c r="C81" s="153" t="s">
        <v>438</v>
      </c>
      <c r="D81" s="156">
        <f>D82</f>
        <v>99.3</v>
      </c>
      <c r="E81" s="156">
        <f>E82</f>
        <v>0</v>
      </c>
    </row>
    <row r="82" spans="1:5" ht="30" customHeight="1">
      <c r="A82" s="152"/>
      <c r="B82" s="152" t="s">
        <v>156</v>
      </c>
      <c r="C82" s="153" t="s">
        <v>189</v>
      </c>
      <c r="D82" s="154">
        <v>99.3</v>
      </c>
      <c r="E82" s="154">
        <v>0</v>
      </c>
    </row>
    <row r="83" spans="1:5" ht="51">
      <c r="A83" s="168" t="s">
        <v>99</v>
      </c>
      <c r="B83" s="146"/>
      <c r="C83" s="169" t="s">
        <v>420</v>
      </c>
      <c r="D83" s="167">
        <f>D84</f>
        <v>0</v>
      </c>
      <c r="E83" s="167">
        <f>E84</f>
        <v>0</v>
      </c>
    </row>
    <row r="84" spans="1:5" ht="12.75">
      <c r="A84" s="166"/>
      <c r="B84" s="152" t="s">
        <v>156</v>
      </c>
      <c r="C84" s="153" t="s">
        <v>189</v>
      </c>
      <c r="D84" s="165">
        <v>0</v>
      </c>
      <c r="E84" s="165">
        <v>0</v>
      </c>
    </row>
    <row r="85" spans="1:5" ht="15">
      <c r="A85" s="34"/>
      <c r="B85" s="34"/>
      <c r="C85" s="33" t="s">
        <v>172</v>
      </c>
      <c r="D85" s="117">
        <f>D61+D9+D16+D39+D45+D51</f>
        <v>7985.4</v>
      </c>
      <c r="E85" s="117">
        <f>E61+E9+E16+E39+E45+E51</f>
        <v>7822.199999999999</v>
      </c>
    </row>
    <row r="86" spans="1:5" ht="12.75">
      <c r="A86" s="6"/>
      <c r="B86" s="6"/>
      <c r="C86" s="170"/>
      <c r="D86" s="6"/>
      <c r="E86" s="6"/>
    </row>
    <row r="87" spans="1:5" ht="12.75">
      <c r="A87" s="6"/>
      <c r="B87" s="6"/>
      <c r="C87" s="170"/>
      <c r="D87" s="6"/>
      <c r="E87" s="6"/>
    </row>
    <row r="88" spans="1:5" ht="12.75">
      <c r="A88" s="6"/>
      <c r="B88" s="6"/>
      <c r="C88" s="170"/>
      <c r="D88" s="6"/>
      <c r="E88" s="6"/>
    </row>
    <row r="89" spans="1:5" ht="12.75">
      <c r="A89" s="6"/>
      <c r="B89" s="6"/>
      <c r="C89" s="170"/>
      <c r="D89" s="6"/>
      <c r="E89" s="6"/>
    </row>
    <row r="90" spans="1:5" ht="12.75">
      <c r="A90" s="6"/>
      <c r="B90" s="6"/>
      <c r="C90" s="170"/>
      <c r="D90" s="6"/>
      <c r="E90" s="6"/>
    </row>
    <row r="91" spans="1:5" ht="12.75">
      <c r="A91" s="6"/>
      <c r="B91" s="6"/>
      <c r="C91" s="170"/>
      <c r="D91" s="6"/>
      <c r="E91" s="6"/>
    </row>
    <row r="92" spans="1:5" ht="12.75">
      <c r="A92" s="6"/>
      <c r="B92" s="6"/>
      <c r="C92" s="170"/>
      <c r="D92" s="6"/>
      <c r="E92" s="6"/>
    </row>
    <row r="93" spans="1:5" ht="12.75">
      <c r="A93" s="6"/>
      <c r="B93" s="6"/>
      <c r="C93" s="170"/>
      <c r="D93" s="6"/>
      <c r="E93" s="6"/>
    </row>
    <row r="94" spans="1:5" ht="45" customHeight="1">
      <c r="A94" s="6"/>
      <c r="B94" s="6"/>
      <c r="C94" s="170"/>
      <c r="D94" s="6"/>
      <c r="E94" s="6"/>
    </row>
    <row r="95" spans="1:5" ht="12.75">
      <c r="A95" s="6"/>
      <c r="B95" s="6"/>
      <c r="C95" s="170"/>
      <c r="D95" s="6"/>
      <c r="E95" s="6"/>
    </row>
    <row r="96" spans="1:5" ht="12.75">
      <c r="A96" s="6"/>
      <c r="B96" s="6"/>
      <c r="C96" s="170"/>
      <c r="D96" s="6"/>
      <c r="E96" s="6"/>
    </row>
    <row r="97" spans="1:5" ht="12.75">
      <c r="A97" s="6"/>
      <c r="B97" s="6"/>
      <c r="C97" s="170"/>
      <c r="D97" s="6"/>
      <c r="E97" s="6"/>
    </row>
    <row r="98" spans="1:5" ht="12.75">
      <c r="A98" s="6"/>
      <c r="B98" s="6"/>
      <c r="C98" s="170"/>
      <c r="D98" s="6"/>
      <c r="E98" s="6"/>
    </row>
    <row r="99" spans="1:5" ht="12.75">
      <c r="A99" s="6"/>
      <c r="B99" s="6"/>
      <c r="C99" s="170"/>
      <c r="D99" s="6"/>
      <c r="E99" s="6"/>
    </row>
    <row r="100" spans="1:5" ht="12.75">
      <c r="A100" s="6"/>
      <c r="B100" s="6"/>
      <c r="C100" s="170"/>
      <c r="D100" s="6"/>
      <c r="E100" s="6"/>
    </row>
    <row r="101" spans="1:5" ht="12.75">
      <c r="A101" s="6"/>
      <c r="B101" s="6"/>
      <c r="C101" s="170"/>
      <c r="D101" s="6"/>
      <c r="E101" s="6"/>
    </row>
    <row r="102" spans="1:5" ht="12.75">
      <c r="A102" s="6"/>
      <c r="B102" s="6"/>
      <c r="C102" s="170"/>
      <c r="D102" s="6"/>
      <c r="E102" s="6"/>
    </row>
    <row r="103" spans="1:5" ht="30" customHeight="1">
      <c r="A103" s="6"/>
      <c r="B103" s="6"/>
      <c r="C103" s="170"/>
      <c r="D103" s="6"/>
      <c r="E103" s="6"/>
    </row>
    <row r="104" spans="1:5" ht="12.75">
      <c r="A104" s="6"/>
      <c r="B104" s="6"/>
      <c r="C104" s="170"/>
      <c r="D104" s="6"/>
      <c r="E104" s="6"/>
    </row>
    <row r="105" spans="1:5" ht="12.75">
      <c r="A105" s="6"/>
      <c r="B105" s="6"/>
      <c r="C105" s="170"/>
      <c r="D105" s="6"/>
      <c r="E105" s="6"/>
    </row>
    <row r="106" spans="1:5" ht="12.75">
      <c r="A106" s="6"/>
      <c r="B106" s="6"/>
      <c r="C106" s="170"/>
      <c r="D106" s="6"/>
      <c r="E106" s="6"/>
    </row>
    <row r="107" spans="1:5" ht="12.75">
      <c r="A107" s="6"/>
      <c r="B107" s="6"/>
      <c r="C107" s="170"/>
      <c r="D107" s="6"/>
      <c r="E107" s="6"/>
    </row>
    <row r="108" spans="1:5" ht="30" customHeight="1">
      <c r="A108" s="6"/>
      <c r="B108" s="6"/>
      <c r="C108" s="170"/>
      <c r="D108" s="6"/>
      <c r="E108" s="6"/>
    </row>
    <row r="109" spans="1:5" ht="12.75">
      <c r="A109" s="6"/>
      <c r="B109" s="6"/>
      <c r="C109" s="170"/>
      <c r="D109" s="6"/>
      <c r="E109" s="6"/>
    </row>
    <row r="110" spans="1:5" ht="12.75">
      <c r="A110" s="6"/>
      <c r="B110" s="6"/>
      <c r="C110" s="170"/>
      <c r="D110" s="6"/>
      <c r="E110" s="6"/>
    </row>
    <row r="111" spans="1:5" ht="12.75">
      <c r="A111" s="6"/>
      <c r="B111" s="6"/>
      <c r="C111" s="170"/>
      <c r="D111" s="6"/>
      <c r="E111" s="6"/>
    </row>
    <row r="112" spans="1:5" ht="12.75">
      <c r="A112" s="6"/>
      <c r="B112" s="6"/>
      <c r="C112" s="170"/>
      <c r="D112" s="6"/>
      <c r="E112" s="6"/>
    </row>
    <row r="113" spans="1:5" ht="30" customHeight="1">
      <c r="A113" s="6"/>
      <c r="B113" s="6"/>
      <c r="C113" s="170"/>
      <c r="D113" s="6"/>
      <c r="E113" s="6"/>
    </row>
    <row r="114" spans="1:5" ht="12.75">
      <c r="A114" s="6"/>
      <c r="B114" s="6"/>
      <c r="C114" s="170"/>
      <c r="D114" s="6"/>
      <c r="E114" s="6"/>
    </row>
    <row r="115" spans="1:5" ht="12.75">
      <c r="A115" s="6"/>
      <c r="B115" s="6"/>
      <c r="C115" s="170"/>
      <c r="D115" s="6"/>
      <c r="E115" s="6"/>
    </row>
    <row r="116" ht="30" customHeight="1"/>
    <row r="120" ht="30" customHeight="1"/>
    <row r="124" ht="30" customHeight="1"/>
    <row r="128" ht="30" customHeight="1"/>
    <row r="133" ht="30" customHeight="1"/>
    <row r="136" ht="30" customHeight="1"/>
    <row r="139" ht="30" customHeight="1"/>
    <row r="141" spans="1:5" s="2" customFormat="1" ht="15">
      <c r="A141" s="14"/>
      <c r="B141" s="14"/>
      <c r="C141" s="116"/>
      <c r="D141" s="14"/>
      <c r="E141" s="14"/>
    </row>
    <row r="163" spans="1:5" s="2" customFormat="1" ht="15">
      <c r="A163" s="14"/>
      <c r="B163" s="14"/>
      <c r="C163" s="116"/>
      <c r="D163" s="14"/>
      <c r="E163" s="14"/>
    </row>
    <row r="164" spans="1:5" s="2" customFormat="1" ht="15">
      <c r="A164" s="14"/>
      <c r="B164" s="14"/>
      <c r="C164" s="116"/>
      <c r="D164" s="14"/>
      <c r="E164" s="14"/>
    </row>
    <row r="168" spans="1:5" s="2" customFormat="1" ht="15">
      <c r="A168" s="14"/>
      <c r="B168" s="14"/>
      <c r="C168" s="116"/>
      <c r="D168" s="14"/>
      <c r="E168" s="14"/>
    </row>
    <row r="177" spans="1:5" s="2" customFormat="1" ht="15">
      <c r="A177" s="14"/>
      <c r="B177" s="14"/>
      <c r="C177" s="116"/>
      <c r="D177" s="14"/>
      <c r="E177" s="14"/>
    </row>
  </sheetData>
  <sheetProtection/>
  <mergeCells count="1">
    <mergeCell ref="A5:E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SENKINO-2</cp:lastModifiedBy>
  <cp:lastPrinted>2018-12-29T07:32:06Z</cp:lastPrinted>
  <dcterms:created xsi:type="dcterms:W3CDTF">2007-11-14T05:01:51Z</dcterms:created>
  <dcterms:modified xsi:type="dcterms:W3CDTF">2018-12-29T09:14:49Z</dcterms:modified>
  <cp:category/>
  <cp:version/>
  <cp:contentType/>
  <cp:contentStatus/>
</cp:coreProperties>
</file>